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8ann\Documents\Company Employment\Cahoots Theatre Company\DATT\DATT Online - Templates &amp; Samples\"/>
    </mc:Choice>
  </mc:AlternateContent>
  <bookViews>
    <workbookView xWindow="0" yWindow="0" windowWidth="19200" windowHeight="6950"/>
    <workbookView xWindow="0" yWindow="0" windowWidth="19200" windowHeight="6950"/>
  </bookViews>
  <sheets>
    <sheet name="Reh | Tech | Perf" sheetId="4" r:id="rId1"/>
  </sheets>
  <definedNames>
    <definedName name="_xlnm.Print_Area" localSheetId="0">'Reh | Tech | Perf'!$A$1:$U$45</definedName>
  </definedNames>
  <calcPr calcId="162913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44" i="4" l="1"/>
  <c r="AQ43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Q5" i="4"/>
  <c r="AQ4" i="4"/>
  <c r="AQ3" i="4"/>
  <c r="AQ2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AQ6" i="4" s="1"/>
  <c r="L5" i="4"/>
  <c r="L4" i="4"/>
  <c r="L3" i="4"/>
  <c r="L2" i="4"/>
  <c r="AO45" i="4" l="1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5" i="4"/>
  <c r="AP4" i="4"/>
  <c r="AP3" i="4"/>
  <c r="AP2" i="4"/>
  <c r="AL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M5" i="4"/>
  <c r="AM4" i="4"/>
  <c r="AM3" i="4"/>
  <c r="AM2" i="4"/>
  <c r="AI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J3" i="4"/>
  <c r="AJ2" i="4"/>
  <c r="AF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G4" i="4"/>
  <c r="AG3" i="4"/>
  <c r="AG2" i="4"/>
  <c r="AC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D3" i="4"/>
  <c r="AD2" i="4"/>
  <c r="K45" i="4"/>
  <c r="N45" i="4"/>
  <c r="Z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AA3" i="4"/>
  <c r="AA2" i="4"/>
  <c r="W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X2" i="4"/>
  <c r="T45" i="4"/>
  <c r="Q45" i="4"/>
  <c r="AM45" i="4" l="1"/>
  <c r="AP45" i="4"/>
  <c r="U45" i="4"/>
  <c r="AJ45" i="4"/>
  <c r="AG45" i="4"/>
  <c r="AD45" i="4"/>
  <c r="L45" i="4"/>
  <c r="O45" i="4"/>
  <c r="AA45" i="4"/>
  <c r="X45" i="4"/>
  <c r="R45" i="4"/>
  <c r="E25" i="4"/>
  <c r="E45" i="4" s="1"/>
  <c r="AQ45" i="4" l="1"/>
</calcChain>
</file>

<file path=xl/sharedStrings.xml><?xml version="1.0" encoding="utf-8"?>
<sst xmlns="http://schemas.openxmlformats.org/spreadsheetml/2006/main" count="362" uniqueCount="96">
  <si>
    <t>Theatre Passe Muraille</t>
  </si>
  <si>
    <t>*Closing Show</t>
  </si>
  <si>
    <t>N/A</t>
  </si>
  <si>
    <t>*ASL 101 Pre-Show @ 6:30pm</t>
  </si>
  <si>
    <t>Wk 6 - Performances</t>
  </si>
  <si>
    <t>**Pre-Show Egg Rolls</t>
  </si>
  <si>
    <t>*Post-Show Q&amp;A</t>
  </si>
  <si>
    <t>Tech &amp; Opening</t>
  </si>
  <si>
    <t>Wk 5 - Performances</t>
  </si>
  <si>
    <t>Preview 4</t>
  </si>
  <si>
    <t>Tech &amp; Preview 3</t>
  </si>
  <si>
    <t>Tech &amp; Preview 2</t>
  </si>
  <si>
    <t>Tech &amp; Preview 1</t>
  </si>
  <si>
    <t>Tech &amp; Dress Reh</t>
  </si>
  <si>
    <t>Tech</t>
  </si>
  <si>
    <t>Wk 4 - Tech</t>
  </si>
  <si>
    <t>Rehearsal</t>
  </si>
  <si>
    <t>Wk 3 - Rehearsals</t>
  </si>
  <si>
    <t>Cahoots Studio</t>
  </si>
  <si>
    <t>Wk 2 - Rehearsals</t>
  </si>
  <si>
    <t>Wk 1 - Rehearsals</t>
  </si>
  <si>
    <t>TBC</t>
  </si>
  <si>
    <t>Preparation</t>
  </si>
  <si>
    <t>*ASL Matinee w/ Post Show Q&amp;A</t>
  </si>
  <si>
    <t>Offsite</t>
  </si>
  <si>
    <t>10AM-1PM | 2PM-5PM</t>
  </si>
  <si>
    <t>2PM-6PM</t>
  </si>
  <si>
    <t>10AM-1PM | 2PM-6PM</t>
  </si>
  <si>
    <t>2PM-6PM | 7PM-11PM</t>
  </si>
  <si>
    <t>2PM-5PM | 6:30PM-10PM</t>
  </si>
  <si>
    <t>1PM-5PM | 6:30PM-10PM</t>
  </si>
  <si>
    <t>1PM-4:30PM</t>
  </si>
  <si>
    <t>12:30PM-4PM</t>
  </si>
  <si>
    <t>6PM-9:30PM</t>
  </si>
  <si>
    <t>6:30PM-10PM</t>
  </si>
  <si>
    <t>6:30PM-9:30PM</t>
  </si>
  <si>
    <t>1PM-5PM</t>
  </si>
  <si>
    <t>10AM-1PM</t>
  </si>
  <si>
    <t>*TPM Q&amp;A</t>
  </si>
  <si>
    <t>Flex Hrs - Reh/Tech</t>
  </si>
  <si>
    <t>7PM-11PM</t>
  </si>
  <si>
    <t>2PM-5PM</t>
  </si>
  <si>
    <t>6:30-11PM</t>
  </si>
  <si>
    <t>12:30PM</t>
  </si>
  <si>
    <t>4PM</t>
  </si>
  <si>
    <t>6PM</t>
  </si>
  <si>
    <t>9:30PM</t>
  </si>
  <si>
    <t>1PM</t>
  </si>
  <si>
    <t>6:30PM</t>
  </si>
  <si>
    <t>9AM</t>
  </si>
  <si>
    <t>4:30PM</t>
  </si>
  <si>
    <t>1PM-4PM</t>
  </si>
  <si>
    <t>9AM-12PM</t>
  </si>
  <si>
    <t>9AM-12:30PM</t>
  </si>
  <si>
    <t>ASL Consultation</t>
  </si>
  <si>
    <t>10PM</t>
  </si>
  <si>
    <t>4 HRS</t>
  </si>
  <si>
    <t>1:30pm Show*</t>
  </si>
  <si>
    <t>7:30pm Show**</t>
  </si>
  <si>
    <t>7:30pm Show*</t>
  </si>
  <si>
    <t>7:30pm Show</t>
  </si>
  <si>
    <t>2pm Show</t>
  </si>
  <si>
    <t>2pm Show*</t>
  </si>
  <si>
    <t>*CG Pre-Show|ASL Perf |Post Show Q&amp;A</t>
  </si>
  <si>
    <t>*ASL Perf|Post Show Q&amp;A</t>
  </si>
  <si>
    <t>12PM-5PM</t>
  </si>
  <si>
    <t>12PM-5PM | 6:30PM-11PM</t>
  </si>
  <si>
    <t>12:30PM-4:30PM</t>
  </si>
  <si>
    <t>10:30am Show*</t>
  </si>
  <si>
    <t>*Relaxed Performance</t>
  </si>
  <si>
    <t>HRS</t>
  </si>
  <si>
    <t>RATE</t>
  </si>
  <si>
    <t>TOTAL</t>
  </si>
  <si>
    <t>Prep</t>
  </si>
  <si>
    <t>OVERALL TOTAL</t>
  </si>
  <si>
    <t>PRODUCTION SCHEDULE</t>
  </si>
  <si>
    <t>DATE</t>
  </si>
  <si>
    <t>WK</t>
  </si>
  <si>
    <t>ACTIVITY</t>
  </si>
  <si>
    <t>LOCATION</t>
  </si>
  <si>
    <t>OTHER PROGRAMMING</t>
  </si>
  <si>
    <t>12PM</t>
  </si>
  <si>
    <t>DEAF INTERPRETER (NAME)</t>
  </si>
  <si>
    <t>12PM-4PM</t>
  </si>
  <si>
    <t>DEAF INTERPRETER 2 (NAME)</t>
  </si>
  <si>
    <t>ASL INTERPRETER 1 (NAME)</t>
  </si>
  <si>
    <t>ASL INTERPRETER 2 (NAME)</t>
  </si>
  <si>
    <t>ASL INTERPRETER 3 (NAME)</t>
  </si>
  <si>
    <t>ASL INTERPRETER 4 (NAME)</t>
  </si>
  <si>
    <t>ASL INTERPRETER 5 (NAME)</t>
  </si>
  <si>
    <t>ASL INTERPRETER 6 (NAME)</t>
  </si>
  <si>
    <t>ASL INTERPRETER 7 (NAME)</t>
  </si>
  <si>
    <t>ASL INTERPRETER 8 (NAME)</t>
  </si>
  <si>
    <t>ASL INTERPRETER 9 (NAME)</t>
  </si>
  <si>
    <t>TOTAL HRS:</t>
  </si>
  <si>
    <t>TOTAL HRS/FEE: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</si>
</sst>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164" formatCode="_(&quot;$&quot;* #,##0.00_);_(&quot;$&quot;* \(#,##0.00\);_(&quot;$&quot;* &quot;-&quot;??_);_(@_)"/>
    <numFmt numFmtId="165" formatCode="dd\-mmm\-yyyy\ \(ddd\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lightUp">
        <bgColor theme="6" tint="0.59996337778862885"/>
      </patternFill>
    </fill>
    <fill>
      <patternFill patternType="solid">
        <fgColor theme="9" tint="0.59996337778862885"/>
        <bgColor indexed="64"/>
      </patternFill>
    </fill>
    <fill>
      <patternFill patternType="lightUp">
        <bgColor theme="9" tint="0.59996337778862885"/>
      </patternFill>
    </fill>
    <fill>
      <patternFill patternType="solid">
        <fgColor theme="8" tint="0.59996337778862885"/>
        <bgColor indexed="64"/>
      </patternFill>
    </fill>
    <fill>
      <patternFill patternType="lightUp">
        <bgColor theme="8" tint="0.59996337778862885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9">
    <xf numFmtId="0" fontId="0" fillId="0" borderId="0" xfId="0"/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left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2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6" fontId="0" fillId="3" borderId="0" xfId="0" applyNumberFormat="1" applyFont="1" applyFill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166" fontId="0" fillId="3" borderId="32" xfId="0" applyNumberFormat="1" applyFont="1" applyFill="1" applyBorder="1" applyAlignment="1">
      <alignment horizontal="center"/>
    </xf>
    <xf numFmtId="166" fontId="0" fillId="3" borderId="33" xfId="0" applyNumberFormat="1" applyFont="1" applyFill="1" applyBorder="1" applyAlignment="1">
      <alignment horizontal="center"/>
    </xf>
    <xf numFmtId="166" fontId="4" fillId="3" borderId="34" xfId="0" applyNumberFormat="1" applyFont="1" applyFill="1" applyBorder="1" applyAlignment="1">
      <alignment horizontal="center"/>
    </xf>
    <xf numFmtId="166" fontId="0" fillId="3" borderId="35" xfId="0" applyNumberFormat="1" applyFont="1" applyFill="1" applyBorder="1" applyAlignment="1">
      <alignment horizontal="center"/>
    </xf>
    <xf numFmtId="166" fontId="0" fillId="3" borderId="34" xfId="0" applyNumberFormat="1" applyFont="1" applyFill="1" applyBorder="1" applyAlignment="1">
      <alignment horizontal="center"/>
    </xf>
    <xf numFmtId="166" fontId="5" fillId="3" borderId="36" xfId="0" applyNumberFormat="1" applyFont="1" applyFill="1" applyBorder="1" applyAlignment="1">
      <alignment horizontal="center"/>
    </xf>
    <xf numFmtId="166" fontId="0" fillId="3" borderId="37" xfId="0" applyNumberFormat="1" applyFont="1" applyFill="1" applyBorder="1" applyAlignment="1">
      <alignment horizontal="center"/>
    </xf>
    <xf numFmtId="166" fontId="0" fillId="3" borderId="36" xfId="0" applyNumberFormat="1" applyFont="1" applyFill="1" applyBorder="1" applyAlignment="1">
      <alignment horizontal="center"/>
    </xf>
    <xf numFmtId="166" fontId="0" fillId="3" borderId="38" xfId="0" applyNumberFormat="1" applyFont="1" applyFill="1" applyBorder="1" applyAlignment="1">
      <alignment horizontal="center"/>
    </xf>
    <xf numFmtId="166" fontId="0" fillId="3" borderId="39" xfId="0" applyNumberFormat="1" applyFont="1" applyFill="1" applyBorder="1" applyAlignment="1">
      <alignment horizontal="center"/>
    </xf>
    <xf numFmtId="166" fontId="0" fillId="3" borderId="40" xfId="0" applyNumberFormat="1" applyFont="1" applyFill="1" applyBorder="1" applyAlignment="1">
      <alignment horizontal="center"/>
    </xf>
    <xf numFmtId="166" fontId="0" fillId="3" borderId="41" xfId="0" applyNumberFormat="1" applyFont="1" applyFill="1" applyBorder="1" applyAlignment="1">
      <alignment horizontal="center"/>
    </xf>
    <xf numFmtId="166" fontId="4" fillId="3" borderId="42" xfId="0" applyNumberFormat="1" applyFont="1" applyFill="1" applyBorder="1" applyAlignment="1">
      <alignment horizontal="center"/>
    </xf>
    <xf numFmtId="166" fontId="0" fillId="3" borderId="36" xfId="0" applyNumberFormat="1" applyFont="1" applyFill="1" applyBorder="1" applyAlignment="1">
      <alignment horizontal="center" vertical="top" wrapText="1"/>
    </xf>
    <xf numFmtId="166" fontId="0" fillId="3" borderId="38" xfId="0" applyNumberFormat="1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left"/>
    </xf>
    <xf numFmtId="0" fontId="2" fillId="4" borderId="13" xfId="0" applyFont="1" applyFill="1" applyBorder="1" applyAlignment="1">
      <alignment horizontal="center" wrapText="1"/>
    </xf>
    <xf numFmtId="166" fontId="2" fillId="4" borderId="13" xfId="0" applyNumberFormat="1" applyFont="1" applyFill="1" applyBorder="1" applyAlignment="1">
      <alignment horizontal="center" wrapText="1"/>
    </xf>
    <xf numFmtId="164" fontId="2" fillId="4" borderId="13" xfId="1" applyFont="1" applyFill="1" applyBorder="1" applyAlignment="1">
      <alignment horizont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3" borderId="23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0" xfId="0" applyBorder="1" applyAlignment="1">
      <alignment horizontal="center"/>
    </xf>
    <xf numFmtId="6" fontId="0" fillId="3" borderId="44" xfId="0" applyNumberFormat="1" applyFont="1" applyFill="1" applyBorder="1" applyAlignment="1">
      <alignment horizontal="center"/>
    </xf>
    <xf numFmtId="6" fontId="0" fillId="3" borderId="45" xfId="0" applyNumberFormat="1" applyFont="1" applyFill="1" applyBorder="1" applyAlignment="1">
      <alignment horizontal="center"/>
    </xf>
    <xf numFmtId="6" fontId="4" fillId="3" borderId="46" xfId="0" applyNumberFormat="1" applyFont="1" applyFill="1" applyBorder="1" applyAlignment="1">
      <alignment horizontal="center"/>
    </xf>
    <xf numFmtId="6" fontId="0" fillId="3" borderId="47" xfId="0" applyNumberFormat="1" applyFont="1" applyFill="1" applyBorder="1" applyAlignment="1">
      <alignment horizontal="center"/>
    </xf>
    <xf numFmtId="6" fontId="0" fillId="3" borderId="46" xfId="0" applyNumberFormat="1" applyFont="1" applyFill="1" applyBorder="1" applyAlignment="1">
      <alignment horizontal="center"/>
    </xf>
    <xf numFmtId="6" fontId="5" fillId="3" borderId="48" xfId="0" applyNumberFormat="1" applyFont="1" applyFill="1" applyBorder="1" applyAlignment="1">
      <alignment horizontal="center"/>
    </xf>
    <xf numFmtId="6" fontId="0" fillId="3" borderId="49" xfId="0" applyNumberFormat="1" applyFont="1" applyFill="1" applyBorder="1" applyAlignment="1">
      <alignment horizontal="center"/>
    </xf>
    <xf numFmtId="6" fontId="0" fillId="3" borderId="48" xfId="0" applyNumberFormat="1" applyFont="1" applyFill="1" applyBorder="1" applyAlignment="1">
      <alignment horizontal="center"/>
    </xf>
    <xf numFmtId="6" fontId="0" fillId="3" borderId="50" xfId="0" applyNumberFormat="1" applyFont="1" applyFill="1" applyBorder="1" applyAlignment="1">
      <alignment horizontal="center"/>
    </xf>
    <xf numFmtId="6" fontId="0" fillId="3" borderId="51" xfId="0" applyNumberFormat="1" applyFont="1" applyFill="1" applyBorder="1" applyAlignment="1">
      <alignment horizontal="center"/>
    </xf>
    <xf numFmtId="6" fontId="0" fillId="3" borderId="52" xfId="0" applyNumberFormat="1" applyFont="1" applyFill="1" applyBorder="1" applyAlignment="1">
      <alignment horizontal="center"/>
    </xf>
    <xf numFmtId="6" fontId="0" fillId="3" borderId="53" xfId="0" applyNumberFormat="1" applyFont="1" applyFill="1" applyBorder="1" applyAlignment="1">
      <alignment horizontal="center"/>
    </xf>
    <xf numFmtId="6" fontId="4" fillId="3" borderId="54" xfId="0" applyNumberFormat="1" applyFont="1" applyFill="1" applyBorder="1" applyAlignment="1">
      <alignment horizontal="center"/>
    </xf>
    <xf numFmtId="6" fontId="0" fillId="3" borderId="48" xfId="0" applyNumberFormat="1" applyFont="1" applyFill="1" applyBorder="1" applyAlignment="1">
      <alignment horizontal="center" vertical="top" wrapText="1"/>
    </xf>
    <xf numFmtId="6" fontId="0" fillId="3" borderId="50" xfId="0" applyNumberFormat="1" applyFont="1" applyFill="1" applyBorder="1" applyAlignment="1">
      <alignment horizontal="center" vertical="top" wrapText="1"/>
    </xf>
    <xf numFmtId="166" fontId="0" fillId="3" borderId="11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 wrapText="1"/>
    </xf>
    <xf numFmtId="6" fontId="0" fillId="3" borderId="8" xfId="0" applyNumberFormat="1" applyFont="1" applyFill="1" applyBorder="1" applyAlignment="1">
      <alignment horizontal="center"/>
    </xf>
    <xf numFmtId="164" fontId="0" fillId="0" borderId="18" xfId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6" fontId="4" fillId="3" borderId="8" xfId="0" applyNumberFormat="1" applyFont="1" applyFill="1" applyBorder="1" applyAlignment="1">
      <alignment horizontal="center"/>
    </xf>
    <xf numFmtId="6" fontId="5" fillId="3" borderId="8" xfId="0" applyNumberFormat="1" applyFont="1" applyFill="1" applyBorder="1" applyAlignment="1">
      <alignment horizontal="center"/>
    </xf>
    <xf numFmtId="6" fontId="0" fillId="3" borderId="8" xfId="0" applyNumberFormat="1" applyFont="1" applyFill="1" applyBorder="1" applyAlignment="1">
      <alignment horizontal="center" vertical="top" wrapText="1"/>
    </xf>
    <xf numFmtId="164" fontId="0" fillId="0" borderId="18" xfId="1" applyFont="1" applyBorder="1" applyAlignment="1">
      <alignment horizontal="center" vertical="top"/>
    </xf>
    <xf numFmtId="6" fontId="0" fillId="3" borderId="5" xfId="0" applyNumberFormat="1" applyFont="1" applyFill="1" applyBorder="1" applyAlignment="1">
      <alignment horizontal="center"/>
    </xf>
    <xf numFmtId="164" fontId="0" fillId="0" borderId="15" xfId="1" applyFont="1" applyBorder="1" applyAlignment="1">
      <alignment horizontal="center"/>
    </xf>
    <xf numFmtId="6" fontId="0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7" xfId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6" fontId="4" fillId="3" borderId="10" xfId="0" applyNumberFormat="1" applyFont="1" applyFill="1" applyBorder="1" applyAlignment="1">
      <alignment horizontal="center"/>
    </xf>
    <xf numFmtId="164" fontId="0" fillId="0" borderId="60" xfId="1" applyFont="1" applyBorder="1" applyAlignment="1">
      <alignment horizontal="center"/>
    </xf>
    <xf numFmtId="6" fontId="0" fillId="3" borderId="12" xfId="0" applyNumberFormat="1" applyFont="1" applyFill="1" applyBorder="1" applyAlignment="1">
      <alignment horizontal="center"/>
    </xf>
    <xf numFmtId="164" fontId="0" fillId="0" borderId="14" xfId="1" applyFont="1" applyBorder="1" applyAlignment="1">
      <alignment horizontal="center"/>
    </xf>
    <xf numFmtId="6" fontId="0" fillId="3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 wrapText="1"/>
    </xf>
    <xf numFmtId="0" fontId="2" fillId="5" borderId="62" xfId="0" applyFont="1" applyFill="1" applyBorder="1" applyAlignment="1">
      <alignment horizontal="center" wrapText="1"/>
    </xf>
    <xf numFmtId="0" fontId="2" fillId="5" borderId="57" xfId="0" applyFont="1" applyFill="1" applyBorder="1" applyAlignment="1">
      <alignment horizontal="center" wrapText="1"/>
    </xf>
    <xf numFmtId="0" fontId="0" fillId="5" borderId="58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6" fontId="0" fillId="5" borderId="15" xfId="0" applyNumberFormat="1" applyFont="1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6" fontId="0" fillId="5" borderId="18" xfId="0" applyNumberFormat="1" applyFont="1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6" fontId="4" fillId="5" borderId="60" xfId="0" applyNumberFormat="1" applyFont="1" applyFill="1" applyBorder="1" applyAlignment="1">
      <alignment horizontal="center"/>
    </xf>
    <xf numFmtId="0" fontId="4" fillId="5" borderId="6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6" fontId="0" fillId="5" borderId="14" xfId="0" applyNumberFormat="1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6" fontId="0" fillId="6" borderId="18" xfId="0" applyNumberFormat="1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6" fontId="0" fillId="5" borderId="17" xfId="0" applyNumberFormat="1" applyFont="1" applyFill="1" applyBorder="1" applyAlignment="1">
      <alignment horizontal="center"/>
    </xf>
    <xf numFmtId="0" fontId="2" fillId="6" borderId="58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6" fontId="0" fillId="6" borderId="15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6" fontId="0" fillId="5" borderId="60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6" fontId="0" fillId="6" borderId="17" xfId="0" applyNumberFormat="1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6" fontId="0" fillId="6" borderId="60" xfId="0" applyNumberFormat="1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6" fontId="0" fillId="6" borderId="1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6" fontId="5" fillId="6" borderId="18" xfId="0" applyNumberFormat="1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6" fontId="4" fillId="6" borderId="18" xfId="0" applyNumberFormat="1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horizontal="center" vertical="top" wrapText="1"/>
    </xf>
    <xf numFmtId="6" fontId="0" fillId="5" borderId="18" xfId="0" applyNumberFormat="1" applyFont="1" applyFill="1" applyBorder="1" applyAlignment="1">
      <alignment horizontal="center" vertical="top" wrapText="1"/>
    </xf>
    <xf numFmtId="0" fontId="0" fillId="6" borderId="8" xfId="0" applyFont="1" applyFill="1" applyBorder="1" applyAlignment="1">
      <alignment horizontal="center" vertical="top" wrapText="1"/>
    </xf>
    <xf numFmtId="6" fontId="0" fillId="6" borderId="18" xfId="0" applyNumberFormat="1" applyFont="1" applyFill="1" applyBorder="1" applyAlignment="1">
      <alignment horizontal="center" vertical="top" wrapText="1"/>
    </xf>
    <xf numFmtId="0" fontId="2" fillId="7" borderId="56" xfId="0" applyFont="1" applyFill="1" applyBorder="1" applyAlignment="1">
      <alignment horizontal="center" wrapText="1"/>
    </xf>
    <xf numFmtId="0" fontId="2" fillId="7" borderId="62" xfId="0" applyFont="1" applyFill="1" applyBorder="1" applyAlignment="1">
      <alignment horizontal="center" wrapText="1"/>
    </xf>
    <xf numFmtId="0" fontId="2" fillId="7" borderId="57" xfId="0" applyFont="1" applyFill="1" applyBorder="1" applyAlignment="1">
      <alignment horizontal="center" wrapText="1"/>
    </xf>
    <xf numFmtId="0" fontId="2" fillId="8" borderId="58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6" fontId="0" fillId="8" borderId="5" xfId="0" applyNumberFormat="1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6" fontId="0" fillId="8" borderId="8" xfId="0" applyNumberFormat="1" applyFont="1" applyFill="1" applyBorder="1" applyAlignment="1">
      <alignment horizontal="center"/>
    </xf>
    <xf numFmtId="0" fontId="3" fillId="8" borderId="5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6" fontId="4" fillId="8" borderId="10" xfId="0" applyNumberFormat="1" applyFont="1" applyFill="1" applyBorder="1" applyAlignment="1">
      <alignment horizontal="center"/>
    </xf>
    <xf numFmtId="0" fontId="0" fillId="7" borderId="61" xfId="0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6" fontId="0" fillId="7" borderId="12" xfId="0" applyNumberFormat="1" applyFont="1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6" fontId="0" fillId="7" borderId="8" xfId="0" applyNumberFormat="1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6" fontId="0" fillId="7" borderId="1" xfId="0" applyNumberFormat="1" applyFont="1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6" fontId="0" fillId="7" borderId="5" xfId="0" applyNumberFormat="1" applyFont="1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6" fontId="0" fillId="7" borderId="10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6" fontId="5" fillId="7" borderId="8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6" fontId="4" fillId="7" borderId="8" xfId="0" applyNumberFormat="1" applyFont="1" applyFill="1" applyBorder="1" applyAlignment="1">
      <alignment horizontal="center"/>
    </xf>
    <xf numFmtId="0" fontId="0" fillId="7" borderId="55" xfId="0" applyFill="1" applyBorder="1" applyAlignment="1">
      <alignment horizontal="center" vertical="top" wrapText="1"/>
    </xf>
    <xf numFmtId="0" fontId="0" fillId="7" borderId="8" xfId="0" applyFont="1" applyFill="1" applyBorder="1" applyAlignment="1">
      <alignment horizontal="center" vertical="top" wrapText="1"/>
    </xf>
    <xf numFmtId="6" fontId="0" fillId="7" borderId="8" xfId="0" applyNumberFormat="1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wrapText="1"/>
    </xf>
    <xf numFmtId="0" fontId="2" fillId="9" borderId="62" xfId="0" applyFont="1" applyFill="1" applyBorder="1" applyAlignment="1">
      <alignment horizontal="center" wrapText="1"/>
    </xf>
    <xf numFmtId="0" fontId="2" fillId="9" borderId="57" xfId="0" applyFont="1" applyFill="1" applyBorder="1" applyAlignment="1">
      <alignment horizontal="center" wrapText="1"/>
    </xf>
    <xf numFmtId="0" fontId="2" fillId="10" borderId="58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6" fontId="0" fillId="10" borderId="15" xfId="0" applyNumberFormat="1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6" fontId="0" fillId="10" borderId="18" xfId="0" applyNumberFormat="1" applyFont="1" applyFill="1" applyBorder="1" applyAlignment="1">
      <alignment horizontal="center"/>
    </xf>
    <xf numFmtId="0" fontId="3" fillId="10" borderId="59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6" fontId="4" fillId="10" borderId="60" xfId="0" applyNumberFormat="1" applyFont="1" applyFill="1" applyBorder="1" applyAlignment="1">
      <alignment horizontal="center"/>
    </xf>
    <xf numFmtId="0" fontId="0" fillId="9" borderId="61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6" fontId="0" fillId="9" borderId="14" xfId="0" applyNumberFormat="1" applyFont="1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6" fontId="0" fillId="9" borderId="18" xfId="0" applyNumberFormat="1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6" fontId="0" fillId="9" borderId="17" xfId="0" applyNumberFormat="1" applyFont="1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6" fontId="0" fillId="9" borderId="15" xfId="0" applyNumberFormat="1" applyFont="1" applyFill="1" applyBorder="1" applyAlignment="1">
      <alignment horizontal="center"/>
    </xf>
    <xf numFmtId="0" fontId="0" fillId="9" borderId="59" xfId="0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6" fontId="0" fillId="9" borderId="60" xfId="0" applyNumberFormat="1" applyFont="1" applyFill="1" applyBorder="1" applyAlignment="1">
      <alignment horizontal="center"/>
    </xf>
    <xf numFmtId="0" fontId="5" fillId="9" borderId="55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6" fontId="5" fillId="9" borderId="18" xfId="0" applyNumberFormat="1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6" fontId="4" fillId="9" borderId="18" xfId="0" applyNumberFormat="1" applyFont="1" applyFill="1" applyBorder="1" applyAlignment="1">
      <alignment horizontal="center"/>
    </xf>
    <xf numFmtId="0" fontId="0" fillId="9" borderId="55" xfId="0" applyFill="1" applyBorder="1" applyAlignment="1">
      <alignment horizontal="center" vertical="top" wrapText="1"/>
    </xf>
    <xf numFmtId="0" fontId="0" fillId="9" borderId="8" xfId="0" applyFont="1" applyFill="1" applyBorder="1" applyAlignment="1">
      <alignment horizontal="center" vertical="top" wrapText="1"/>
    </xf>
    <xf numFmtId="6" fontId="0" fillId="9" borderId="18" xfId="0" applyNumberFormat="1" applyFont="1" applyFill="1" applyBorder="1" applyAlignment="1">
      <alignment horizontal="center" vertical="top" wrapText="1"/>
    </xf>
    <xf numFmtId="165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right" indent="1"/>
    </xf>
    <xf numFmtId="0" fontId="2" fillId="3" borderId="0" xfId="0" applyFont="1" applyFill="1" applyBorder="1" applyAlignment="1">
      <alignment horizontal="center"/>
    </xf>
    <xf numFmtId="6" fontId="2" fillId="3" borderId="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6" fontId="2" fillId="3" borderId="11" xfId="0" applyNumberFormat="1" applyFont="1" applyFill="1" applyBorder="1" applyAlignment="1">
      <alignment horizontal="center"/>
    </xf>
    <xf numFmtId="0" fontId="0" fillId="0" borderId="0" xfId="0" applyBorder="1"/>
    <xf numFmtId="164" fontId="6" fillId="11" borderId="13" xfId="1" applyFont="1" applyFill="1" applyBorder="1" applyAlignment="1">
      <alignment horizontal="center"/>
    </xf>
    <xf numFmtId="0" fontId="6" fillId="11" borderId="56" xfId="0" applyFont="1" applyFill="1" applyBorder="1" applyAlignment="1">
      <alignment horizontal="right" indent="1"/>
    </xf>
    <xf numFmtId="0" fontId="6" fillId="11" borderId="5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4" borderId="13" xfId="0" applyFont="1" applyFill="1" applyBorder="1" applyAlignment="1">
      <alignment horizontal="center"/>
    </xf>
    <xf numFmtId="165" fontId="0" fillId="0" borderId="0" xfId="0" applyNumberFormat="1" applyBorder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165" fontId="0" fillId="0" borderId="10" xfId="0" applyNumberForma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tabSelected="1" zoomScale="75" zoomScaleNormal="7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51" sqref="I51"/>
    </sheetView>
    <sheetView tabSelected="1" topLeftCell="A34" workbookViewId="1">
      <selection activeCell="G7" sqref="G7"/>
    </sheetView>
  </sheetViews>
  <sheetFormatPr defaultColWidth="8.81640625" defaultRowHeight="14.5" x14ac:dyDescent="0.35"/>
  <cols>
    <col min="1" max="1" width="4.453125" style="2" customWidth="1"/>
    <col min="2" max="2" width="18.26953125" style="3" bestFit="1" customWidth="1"/>
    <col min="3" max="3" width="10.90625" style="2" bestFit="1" customWidth="1"/>
    <col min="4" max="4" width="13.54296875" style="2" bestFit="1" customWidth="1"/>
    <col min="5" max="5" width="6.81640625" style="2" customWidth="1"/>
    <col min="6" max="6" width="5.453125" style="36" bestFit="1" customWidth="1"/>
    <col min="7" max="7" width="17.26953125" style="2" bestFit="1" customWidth="1"/>
    <col min="8" max="8" width="20.453125" style="2" bestFit="1" customWidth="1"/>
    <col min="9" max="9" width="36.1796875" style="2" bestFit="1" customWidth="1"/>
    <col min="10" max="10" width="24.90625" style="2" bestFit="1" customWidth="1"/>
    <col min="11" max="11" width="4.54296875" style="48" bestFit="1" customWidth="1"/>
    <col min="12" max="12" width="7" style="48" bestFit="1" customWidth="1"/>
    <col min="13" max="13" width="25.6328125" style="2" hidden="1" customWidth="1"/>
    <col min="14" max="15" width="8.453125" style="48" hidden="1" customWidth="1"/>
    <col min="16" max="16" width="25.54296875" style="2" bestFit="1" customWidth="1"/>
    <col min="17" max="17" width="4.54296875" style="48" bestFit="1" customWidth="1"/>
    <col min="18" max="18" width="8.08984375" style="48" bestFit="1" customWidth="1"/>
    <col min="19" max="19" width="25.54296875" style="2" bestFit="1" customWidth="1"/>
    <col min="20" max="20" width="4.54296875" style="48" bestFit="1" customWidth="1"/>
    <col min="21" max="21" width="8.08984375" style="48" bestFit="1" customWidth="1"/>
    <col min="22" max="22" width="23.7265625" style="2" hidden="1" customWidth="1"/>
    <col min="23" max="24" width="8.453125" style="48" hidden="1" customWidth="1"/>
    <col min="25" max="25" width="23.7265625" style="2" hidden="1" customWidth="1"/>
    <col min="26" max="27" width="8.453125" style="48" hidden="1" customWidth="1"/>
    <col min="28" max="28" width="21.1796875" style="2" hidden="1" customWidth="1"/>
    <col min="29" max="30" width="8.453125" style="48" hidden="1" customWidth="1"/>
    <col min="31" max="31" width="21.1796875" style="2" hidden="1" customWidth="1"/>
    <col min="32" max="33" width="8.453125" style="48" hidden="1" customWidth="1"/>
    <col min="34" max="34" width="23.7265625" style="2" hidden="1" customWidth="1"/>
    <col min="35" max="36" width="8.453125" style="48" hidden="1" customWidth="1"/>
    <col min="37" max="37" width="20.54296875" style="2" hidden="1" customWidth="1"/>
    <col min="38" max="39" width="8.453125" style="48" hidden="1" customWidth="1"/>
    <col min="40" max="40" width="21.1796875" style="2" hidden="1" customWidth="1"/>
    <col min="41" max="42" width="8.453125" style="48" hidden="1" customWidth="1"/>
    <col min="43" max="43" width="16.08984375" style="1" bestFit="1" customWidth="1"/>
  </cols>
  <sheetData>
    <row r="1" spans="1:43" ht="14.15" customHeight="1" thickBot="1" x14ac:dyDescent="0.4">
      <c r="A1" s="74" t="s">
        <v>77</v>
      </c>
      <c r="B1" s="75" t="s">
        <v>76</v>
      </c>
      <c r="C1" s="265" t="s">
        <v>75</v>
      </c>
      <c r="D1" s="265"/>
      <c r="E1" s="74" t="s">
        <v>70</v>
      </c>
      <c r="F1" s="77" t="s">
        <v>71</v>
      </c>
      <c r="G1" s="74" t="s">
        <v>78</v>
      </c>
      <c r="H1" s="74" t="s">
        <v>79</v>
      </c>
      <c r="I1" s="118" t="s">
        <v>80</v>
      </c>
      <c r="J1" s="139" t="s">
        <v>82</v>
      </c>
      <c r="K1" s="140" t="s">
        <v>70</v>
      </c>
      <c r="L1" s="141" t="s">
        <v>72</v>
      </c>
      <c r="M1" s="119" t="s">
        <v>84</v>
      </c>
      <c r="N1" s="76" t="s">
        <v>70</v>
      </c>
      <c r="O1" s="76" t="s">
        <v>72</v>
      </c>
      <c r="P1" s="184" t="s">
        <v>85</v>
      </c>
      <c r="Q1" s="185" t="s">
        <v>70</v>
      </c>
      <c r="R1" s="186" t="s">
        <v>72</v>
      </c>
      <c r="S1" s="219" t="s">
        <v>86</v>
      </c>
      <c r="T1" s="220" t="s">
        <v>70</v>
      </c>
      <c r="U1" s="221" t="s">
        <v>72</v>
      </c>
      <c r="V1" s="76" t="s">
        <v>87</v>
      </c>
      <c r="W1" s="76" t="s">
        <v>70</v>
      </c>
      <c r="X1" s="76" t="s">
        <v>72</v>
      </c>
      <c r="Y1" s="76" t="s">
        <v>88</v>
      </c>
      <c r="Z1" s="76" t="s">
        <v>70</v>
      </c>
      <c r="AA1" s="76" t="s">
        <v>72</v>
      </c>
      <c r="AB1" s="76" t="s">
        <v>89</v>
      </c>
      <c r="AC1" s="76" t="s">
        <v>70</v>
      </c>
      <c r="AD1" s="76" t="s">
        <v>72</v>
      </c>
      <c r="AE1" s="76" t="s">
        <v>90</v>
      </c>
      <c r="AF1" s="76" t="s">
        <v>70</v>
      </c>
      <c r="AG1" s="76" t="s">
        <v>72</v>
      </c>
      <c r="AH1" s="76" t="s">
        <v>91</v>
      </c>
      <c r="AI1" s="76" t="s">
        <v>70</v>
      </c>
      <c r="AJ1" s="76" t="s">
        <v>72</v>
      </c>
      <c r="AK1" s="76" t="s">
        <v>92</v>
      </c>
      <c r="AL1" s="76" t="s">
        <v>70</v>
      </c>
      <c r="AM1" s="76" t="s">
        <v>72</v>
      </c>
      <c r="AN1" s="76" t="s">
        <v>93</v>
      </c>
      <c r="AO1" s="76" t="s">
        <v>70</v>
      </c>
      <c r="AP1" s="76" t="s">
        <v>72</v>
      </c>
      <c r="AQ1" s="78" t="s">
        <v>74</v>
      </c>
    </row>
    <row r="2" spans="1:43" ht="15" thickBot="1" x14ac:dyDescent="0.4">
      <c r="A2" s="264" t="s">
        <v>73</v>
      </c>
      <c r="B2" s="23">
        <v>42452</v>
      </c>
      <c r="C2" s="49" t="s">
        <v>21</v>
      </c>
      <c r="D2" s="49" t="s">
        <v>21</v>
      </c>
      <c r="E2" s="49">
        <v>4</v>
      </c>
      <c r="F2" s="53">
        <v>50</v>
      </c>
      <c r="G2" s="22" t="s">
        <v>39</v>
      </c>
      <c r="H2" s="81" t="s">
        <v>24</v>
      </c>
      <c r="I2" s="22" t="s">
        <v>2</v>
      </c>
      <c r="J2" s="142" t="s">
        <v>56</v>
      </c>
      <c r="K2" s="143">
        <v>4</v>
      </c>
      <c r="L2" s="144">
        <f t="shared" ref="L2:L44" si="0">F2*K2</f>
        <v>200</v>
      </c>
      <c r="M2" s="103"/>
      <c r="N2" s="37">
        <v>0</v>
      </c>
      <c r="O2" s="86">
        <f t="shared" ref="O2:O44" si="1">F2*N2</f>
        <v>0</v>
      </c>
      <c r="P2" s="187"/>
      <c r="Q2" s="188">
        <v>0</v>
      </c>
      <c r="R2" s="189">
        <f>F2*Q2</f>
        <v>0</v>
      </c>
      <c r="S2" s="222"/>
      <c r="T2" s="223">
        <v>0</v>
      </c>
      <c r="U2" s="224">
        <f>F2*T2</f>
        <v>0</v>
      </c>
      <c r="V2" s="24"/>
      <c r="W2" s="38">
        <v>0</v>
      </c>
      <c r="X2" s="127" t="e">
        <f>W2*#REF!</f>
        <v>#REF!</v>
      </c>
      <c r="Y2" s="24"/>
      <c r="Z2" s="38">
        <v>0</v>
      </c>
      <c r="AA2" s="127" t="e">
        <f>Z2*#REF!</f>
        <v>#REF!</v>
      </c>
      <c r="AB2" s="24"/>
      <c r="AC2" s="38">
        <v>0</v>
      </c>
      <c r="AD2" s="127" t="e">
        <f>AC2*#REF!</f>
        <v>#REF!</v>
      </c>
      <c r="AE2" s="24"/>
      <c r="AF2" s="38">
        <v>0</v>
      </c>
      <c r="AG2" s="127" t="e">
        <f>AF2*#REF!</f>
        <v>#REF!</v>
      </c>
      <c r="AH2" s="24"/>
      <c r="AI2" s="38">
        <v>0</v>
      </c>
      <c r="AJ2" s="127" t="e">
        <f>AI2*#REF!</f>
        <v>#REF!</v>
      </c>
      <c r="AK2" s="24"/>
      <c r="AL2" s="38">
        <v>0</v>
      </c>
      <c r="AM2" s="127" t="e">
        <f>AL2*#REF!</f>
        <v>#REF!</v>
      </c>
      <c r="AN2" s="24"/>
      <c r="AO2" s="38">
        <v>0</v>
      </c>
      <c r="AP2" s="127" t="e">
        <f>AO2*#REF!</f>
        <v>#REF!</v>
      </c>
      <c r="AQ2" s="128">
        <f>L2+O2+R2+U2</f>
        <v>200</v>
      </c>
    </row>
    <row r="3" spans="1:43" ht="15" thickBot="1" x14ac:dyDescent="0.4">
      <c r="A3" s="264"/>
      <c r="B3" s="27">
        <v>42453</v>
      </c>
      <c r="C3" s="73" t="s">
        <v>81</v>
      </c>
      <c r="D3" s="73" t="s">
        <v>44</v>
      </c>
      <c r="E3" s="73">
        <v>4</v>
      </c>
      <c r="F3" s="54">
        <v>50</v>
      </c>
      <c r="G3" s="28" t="s">
        <v>54</v>
      </c>
      <c r="H3" s="82" t="s">
        <v>18</v>
      </c>
      <c r="I3" s="28" t="s">
        <v>2</v>
      </c>
      <c r="J3" s="145" t="s">
        <v>83</v>
      </c>
      <c r="K3" s="146">
        <v>4</v>
      </c>
      <c r="L3" s="147">
        <f t="shared" si="0"/>
        <v>200</v>
      </c>
      <c r="M3" s="104"/>
      <c r="N3" s="38">
        <v>0</v>
      </c>
      <c r="O3" s="87">
        <f t="shared" si="1"/>
        <v>0</v>
      </c>
      <c r="P3" s="190"/>
      <c r="Q3" s="191">
        <v>0</v>
      </c>
      <c r="R3" s="192">
        <f t="shared" ref="R3:R44" si="2">F3*Q3</f>
        <v>0</v>
      </c>
      <c r="S3" s="225"/>
      <c r="T3" s="226">
        <v>0</v>
      </c>
      <c r="U3" s="227">
        <f t="shared" ref="U3:U44" si="3">F3*T3</f>
        <v>0</v>
      </c>
      <c r="V3" s="12"/>
      <c r="W3" s="40">
        <v>0</v>
      </c>
      <c r="X3" s="120" t="e">
        <f>W3*#REF!</f>
        <v>#REF!</v>
      </c>
      <c r="Y3" s="12"/>
      <c r="Z3" s="40">
        <v>0</v>
      </c>
      <c r="AA3" s="120" t="e">
        <f>Z3*#REF!</f>
        <v>#REF!</v>
      </c>
      <c r="AB3" s="12"/>
      <c r="AC3" s="40">
        <v>0</v>
      </c>
      <c r="AD3" s="120" t="e">
        <f>AC3*#REF!</f>
        <v>#REF!</v>
      </c>
      <c r="AE3" s="12"/>
      <c r="AF3" s="40">
        <v>0</v>
      </c>
      <c r="AG3" s="120" t="e">
        <f>AF3*#REF!</f>
        <v>#REF!</v>
      </c>
      <c r="AH3" s="12"/>
      <c r="AI3" s="40">
        <v>0</v>
      </c>
      <c r="AJ3" s="120" t="e">
        <f>AI3*#REF!</f>
        <v>#REF!</v>
      </c>
      <c r="AK3" s="12"/>
      <c r="AL3" s="40">
        <v>0</v>
      </c>
      <c r="AM3" s="120" t="e">
        <f>AL3*#REF!</f>
        <v>#REF!</v>
      </c>
      <c r="AN3" s="12"/>
      <c r="AO3" s="40">
        <v>0</v>
      </c>
      <c r="AP3" s="120" t="e">
        <f>AO3*#REF!</f>
        <v>#REF!</v>
      </c>
      <c r="AQ3" s="121">
        <f t="shared" ref="AQ3:AQ44" si="4">L3+O3+R3+U3</f>
        <v>200</v>
      </c>
    </row>
    <row r="4" spans="1:43" ht="15" thickBot="1" x14ac:dyDescent="0.4">
      <c r="A4" s="264"/>
      <c r="B4" s="20">
        <v>42461</v>
      </c>
      <c r="C4" s="51" t="s">
        <v>21</v>
      </c>
      <c r="D4" s="51" t="s">
        <v>21</v>
      </c>
      <c r="E4" s="51">
        <v>4</v>
      </c>
      <c r="F4" s="55">
        <v>50</v>
      </c>
      <c r="G4" s="30" t="s">
        <v>22</v>
      </c>
      <c r="H4" s="83" t="s">
        <v>24</v>
      </c>
      <c r="I4" s="30" t="s">
        <v>2</v>
      </c>
      <c r="J4" s="148" t="s">
        <v>56</v>
      </c>
      <c r="K4" s="149">
        <v>4</v>
      </c>
      <c r="L4" s="150">
        <f t="shared" si="0"/>
        <v>200</v>
      </c>
      <c r="M4" s="105"/>
      <c r="N4" s="39">
        <v>0</v>
      </c>
      <c r="O4" s="88">
        <f t="shared" si="1"/>
        <v>0</v>
      </c>
      <c r="P4" s="193"/>
      <c r="Q4" s="194">
        <v>0</v>
      </c>
      <c r="R4" s="195">
        <f t="shared" si="2"/>
        <v>0</v>
      </c>
      <c r="S4" s="228"/>
      <c r="T4" s="229">
        <v>0</v>
      </c>
      <c r="U4" s="230">
        <f t="shared" si="3"/>
        <v>0</v>
      </c>
      <c r="V4" s="132"/>
      <c r="W4" s="116">
        <v>0</v>
      </c>
      <c r="X4" s="133" t="e">
        <f>W4*#REF!</f>
        <v>#REF!</v>
      </c>
      <c r="Y4" s="132"/>
      <c r="Z4" s="116">
        <v>0</v>
      </c>
      <c r="AA4" s="133" t="e">
        <f>Z4*#REF!</f>
        <v>#REF!</v>
      </c>
      <c r="AB4" s="132"/>
      <c r="AC4" s="116">
        <v>0</v>
      </c>
      <c r="AD4" s="133" t="e">
        <f>AC4*#REF!</f>
        <v>#REF!</v>
      </c>
      <c r="AE4" s="132"/>
      <c r="AF4" s="116">
        <v>0</v>
      </c>
      <c r="AG4" s="133" t="e">
        <f>AF4*#REF!</f>
        <v>#REF!</v>
      </c>
      <c r="AH4" s="132"/>
      <c r="AI4" s="116">
        <v>0</v>
      </c>
      <c r="AJ4" s="133" t="e">
        <f>AI4*#REF!</f>
        <v>#REF!</v>
      </c>
      <c r="AK4" s="132"/>
      <c r="AL4" s="116">
        <v>0</v>
      </c>
      <c r="AM4" s="133" t="e">
        <f>AL4*#REF!</f>
        <v>#REF!</v>
      </c>
      <c r="AN4" s="132"/>
      <c r="AO4" s="116">
        <v>0</v>
      </c>
      <c r="AP4" s="133" t="e">
        <f>AO4*#REF!</f>
        <v>#REF!</v>
      </c>
      <c r="AQ4" s="134">
        <f t="shared" si="4"/>
        <v>200</v>
      </c>
    </row>
    <row r="5" spans="1:43" ht="15" thickBot="1" x14ac:dyDescent="0.4">
      <c r="A5" s="264" t="s">
        <v>20</v>
      </c>
      <c r="B5" s="23">
        <v>42465</v>
      </c>
      <c r="C5" s="49" t="s">
        <v>37</v>
      </c>
      <c r="D5" s="49" t="s">
        <v>26</v>
      </c>
      <c r="E5" s="49">
        <v>7</v>
      </c>
      <c r="F5" s="53">
        <v>50</v>
      </c>
      <c r="G5" s="22" t="s">
        <v>16</v>
      </c>
      <c r="H5" s="49" t="s">
        <v>18</v>
      </c>
      <c r="I5" s="22" t="s">
        <v>2</v>
      </c>
      <c r="J5" s="151" t="s">
        <v>37</v>
      </c>
      <c r="K5" s="152">
        <v>3</v>
      </c>
      <c r="L5" s="153">
        <f t="shared" si="0"/>
        <v>150</v>
      </c>
      <c r="M5" s="106"/>
      <c r="N5" s="37">
        <v>0</v>
      </c>
      <c r="O5" s="86">
        <f t="shared" si="1"/>
        <v>0</v>
      </c>
      <c r="P5" s="196" t="s">
        <v>27</v>
      </c>
      <c r="Q5" s="197">
        <v>7</v>
      </c>
      <c r="R5" s="198">
        <f t="shared" si="2"/>
        <v>350</v>
      </c>
      <c r="S5" s="231" t="s">
        <v>27</v>
      </c>
      <c r="T5" s="232">
        <v>7</v>
      </c>
      <c r="U5" s="233">
        <f t="shared" si="3"/>
        <v>350</v>
      </c>
      <c r="V5" s="25"/>
      <c r="W5" s="37">
        <v>0</v>
      </c>
      <c r="X5" s="135" t="e">
        <f>W5*#REF!</f>
        <v>#REF!</v>
      </c>
      <c r="Y5" s="25"/>
      <c r="Z5" s="37">
        <v>0</v>
      </c>
      <c r="AA5" s="135" t="e">
        <f>Z5*#REF!</f>
        <v>#REF!</v>
      </c>
      <c r="AB5" s="25"/>
      <c r="AC5" s="37">
        <v>0</v>
      </c>
      <c r="AD5" s="135" t="e">
        <f>AC5*#REF!</f>
        <v>#REF!</v>
      </c>
      <c r="AE5" s="25"/>
      <c r="AF5" s="37">
        <v>0</v>
      </c>
      <c r="AG5" s="135" t="e">
        <f>AF5*#REF!</f>
        <v>#REF!</v>
      </c>
      <c r="AH5" s="21"/>
      <c r="AI5" s="37">
        <v>0</v>
      </c>
      <c r="AJ5" s="135" t="e">
        <f>AI5*#REF!</f>
        <v>#REF!</v>
      </c>
      <c r="AK5" s="25"/>
      <c r="AL5" s="37">
        <v>0</v>
      </c>
      <c r="AM5" s="135" t="e">
        <f>AL5*#REF!</f>
        <v>#REF!</v>
      </c>
      <c r="AN5" s="25"/>
      <c r="AO5" s="37">
        <v>0</v>
      </c>
      <c r="AP5" s="135" t="e">
        <f>AO5*#REF!</f>
        <v>#REF!</v>
      </c>
      <c r="AQ5" s="136">
        <f t="shared" si="4"/>
        <v>850</v>
      </c>
    </row>
    <row r="6" spans="1:43" ht="15" thickBot="1" x14ac:dyDescent="0.4">
      <c r="A6" s="264"/>
      <c r="B6" s="14">
        <v>42466</v>
      </c>
      <c r="C6" s="50" t="s">
        <v>37</v>
      </c>
      <c r="D6" s="50" t="s">
        <v>26</v>
      </c>
      <c r="E6" s="50">
        <v>7</v>
      </c>
      <c r="F6" s="56">
        <v>50</v>
      </c>
      <c r="G6" s="13" t="s">
        <v>16</v>
      </c>
      <c r="H6" s="50" t="s">
        <v>18</v>
      </c>
      <c r="I6" s="13" t="s">
        <v>2</v>
      </c>
      <c r="J6" s="154"/>
      <c r="K6" s="155">
        <v>0</v>
      </c>
      <c r="L6" s="156">
        <f t="shared" si="0"/>
        <v>0</v>
      </c>
      <c r="M6" s="107"/>
      <c r="N6" s="40">
        <v>0</v>
      </c>
      <c r="O6" s="89">
        <f t="shared" si="1"/>
        <v>0</v>
      </c>
      <c r="P6" s="199" t="s">
        <v>27</v>
      </c>
      <c r="Q6" s="200">
        <v>7</v>
      </c>
      <c r="R6" s="201">
        <f t="shared" si="2"/>
        <v>350</v>
      </c>
      <c r="S6" s="234" t="s">
        <v>27</v>
      </c>
      <c r="T6" s="235">
        <v>7</v>
      </c>
      <c r="U6" s="236">
        <f t="shared" si="3"/>
        <v>350</v>
      </c>
      <c r="V6" s="122"/>
      <c r="W6" s="40">
        <v>0</v>
      </c>
      <c r="X6" s="120" t="e">
        <f>W6*#REF!</f>
        <v>#REF!</v>
      </c>
      <c r="Y6" s="122"/>
      <c r="Z6" s="40">
        <v>0</v>
      </c>
      <c r="AA6" s="120" t="e">
        <f>Z6*#REF!</f>
        <v>#REF!</v>
      </c>
      <c r="AB6" s="12"/>
      <c r="AC6" s="40">
        <v>0</v>
      </c>
      <c r="AD6" s="120" t="e">
        <f>AC6*#REF!</f>
        <v>#REF!</v>
      </c>
      <c r="AE6" s="12"/>
      <c r="AF6" s="40">
        <v>0</v>
      </c>
      <c r="AG6" s="120" t="e">
        <f>AF6*#REF!</f>
        <v>#REF!</v>
      </c>
      <c r="AH6" s="12"/>
      <c r="AI6" s="40">
        <v>0</v>
      </c>
      <c r="AJ6" s="120" t="e">
        <f>AI6*#REF!</f>
        <v>#REF!</v>
      </c>
      <c r="AK6" s="12"/>
      <c r="AL6" s="40">
        <v>0</v>
      </c>
      <c r="AM6" s="120" t="e">
        <f>AL6*#REF!</f>
        <v>#REF!</v>
      </c>
      <c r="AN6" s="12"/>
      <c r="AO6" s="40">
        <v>0</v>
      </c>
      <c r="AP6" s="120" t="e">
        <f>AO6*#REF!</f>
        <v>#REF!</v>
      </c>
      <c r="AQ6" s="121">
        <f t="shared" si="4"/>
        <v>700</v>
      </c>
    </row>
    <row r="7" spans="1:43" ht="15" thickBot="1" x14ac:dyDescent="0.4">
      <c r="A7" s="264"/>
      <c r="B7" s="14">
        <v>42467</v>
      </c>
      <c r="C7" s="50" t="s">
        <v>37</v>
      </c>
      <c r="D7" s="50" t="s">
        <v>26</v>
      </c>
      <c r="E7" s="50">
        <v>7</v>
      </c>
      <c r="F7" s="56">
        <v>50</v>
      </c>
      <c r="G7" s="13" t="s">
        <v>16</v>
      </c>
      <c r="H7" s="50" t="s">
        <v>18</v>
      </c>
      <c r="I7" s="13" t="s">
        <v>2</v>
      </c>
      <c r="J7" s="154"/>
      <c r="K7" s="155">
        <v>0</v>
      </c>
      <c r="L7" s="156">
        <f t="shared" si="0"/>
        <v>0</v>
      </c>
      <c r="M7" s="107"/>
      <c r="N7" s="40">
        <v>0</v>
      </c>
      <c r="O7" s="89">
        <f t="shared" si="1"/>
        <v>0</v>
      </c>
      <c r="P7" s="199" t="s">
        <v>27</v>
      </c>
      <c r="Q7" s="200">
        <v>7</v>
      </c>
      <c r="R7" s="201">
        <f t="shared" si="2"/>
        <v>350</v>
      </c>
      <c r="S7" s="234" t="s">
        <v>27</v>
      </c>
      <c r="T7" s="235">
        <v>7</v>
      </c>
      <c r="U7" s="236">
        <f t="shared" si="3"/>
        <v>350</v>
      </c>
      <c r="V7" s="122"/>
      <c r="W7" s="40">
        <v>0</v>
      </c>
      <c r="X7" s="120" t="e">
        <f>W7*#REF!</f>
        <v>#REF!</v>
      </c>
      <c r="Y7" s="122"/>
      <c r="Z7" s="40">
        <v>0</v>
      </c>
      <c r="AA7" s="120" t="e">
        <f>Z7*#REF!</f>
        <v>#REF!</v>
      </c>
      <c r="AB7" s="12"/>
      <c r="AC7" s="40">
        <v>0</v>
      </c>
      <c r="AD7" s="120" t="e">
        <f>AC7*#REF!</f>
        <v>#REF!</v>
      </c>
      <c r="AE7" s="12"/>
      <c r="AF7" s="40">
        <v>0</v>
      </c>
      <c r="AG7" s="120" t="e">
        <f>AF7*#REF!</f>
        <v>#REF!</v>
      </c>
      <c r="AH7" s="12"/>
      <c r="AI7" s="40">
        <v>0</v>
      </c>
      <c r="AJ7" s="120" t="e">
        <f>AI7*#REF!</f>
        <v>#REF!</v>
      </c>
      <c r="AK7" s="12"/>
      <c r="AL7" s="40">
        <v>0</v>
      </c>
      <c r="AM7" s="120" t="e">
        <f>AL7*#REF!</f>
        <v>#REF!</v>
      </c>
      <c r="AN7" s="12"/>
      <c r="AO7" s="40">
        <v>0</v>
      </c>
      <c r="AP7" s="120" t="e">
        <f>AO7*#REF!</f>
        <v>#REF!</v>
      </c>
      <c r="AQ7" s="121">
        <f t="shared" si="4"/>
        <v>700</v>
      </c>
    </row>
    <row r="8" spans="1:43" ht="15" thickBot="1" x14ac:dyDescent="0.4">
      <c r="A8" s="264"/>
      <c r="B8" s="14">
        <v>42468</v>
      </c>
      <c r="C8" s="50" t="s">
        <v>37</v>
      </c>
      <c r="D8" s="50" t="s">
        <v>26</v>
      </c>
      <c r="E8" s="50">
        <v>7</v>
      </c>
      <c r="F8" s="56">
        <v>50</v>
      </c>
      <c r="G8" s="13" t="s">
        <v>16</v>
      </c>
      <c r="H8" s="50" t="s">
        <v>18</v>
      </c>
      <c r="I8" s="13" t="s">
        <v>2</v>
      </c>
      <c r="J8" s="154"/>
      <c r="K8" s="155">
        <v>0</v>
      </c>
      <c r="L8" s="156">
        <f t="shared" si="0"/>
        <v>0</v>
      </c>
      <c r="M8" s="107"/>
      <c r="N8" s="40">
        <v>0</v>
      </c>
      <c r="O8" s="89">
        <f t="shared" si="1"/>
        <v>0</v>
      </c>
      <c r="P8" s="199" t="s">
        <v>27</v>
      </c>
      <c r="Q8" s="200">
        <v>7</v>
      </c>
      <c r="R8" s="201">
        <f t="shared" si="2"/>
        <v>350</v>
      </c>
      <c r="S8" s="234" t="s">
        <v>27</v>
      </c>
      <c r="T8" s="235">
        <v>7</v>
      </c>
      <c r="U8" s="236">
        <f t="shared" si="3"/>
        <v>350</v>
      </c>
      <c r="V8" s="122"/>
      <c r="W8" s="40">
        <v>0</v>
      </c>
      <c r="X8" s="120" t="e">
        <f>W8*#REF!</f>
        <v>#REF!</v>
      </c>
      <c r="Y8" s="122"/>
      <c r="Z8" s="40">
        <v>0</v>
      </c>
      <c r="AA8" s="120" t="e">
        <f>Z8*#REF!</f>
        <v>#REF!</v>
      </c>
      <c r="AB8" s="12"/>
      <c r="AC8" s="40">
        <v>0</v>
      </c>
      <c r="AD8" s="120" t="e">
        <f>AC8*#REF!</f>
        <v>#REF!</v>
      </c>
      <c r="AE8" s="12"/>
      <c r="AF8" s="40">
        <v>0</v>
      </c>
      <c r="AG8" s="120" t="e">
        <f>AF8*#REF!</f>
        <v>#REF!</v>
      </c>
      <c r="AH8" s="12"/>
      <c r="AI8" s="40">
        <v>0</v>
      </c>
      <c r="AJ8" s="120" t="e">
        <f>AI8*#REF!</f>
        <v>#REF!</v>
      </c>
      <c r="AK8" s="12"/>
      <c r="AL8" s="40">
        <v>0</v>
      </c>
      <c r="AM8" s="120" t="e">
        <f>AL8*#REF!</f>
        <v>#REF!</v>
      </c>
      <c r="AN8" s="12"/>
      <c r="AO8" s="40">
        <v>0</v>
      </c>
      <c r="AP8" s="120" t="e">
        <f>AO8*#REF!</f>
        <v>#REF!</v>
      </c>
      <c r="AQ8" s="121">
        <f t="shared" si="4"/>
        <v>700</v>
      </c>
    </row>
    <row r="9" spans="1:43" ht="15" thickBot="1" x14ac:dyDescent="0.4">
      <c r="A9" s="264"/>
      <c r="B9" s="14">
        <v>42469</v>
      </c>
      <c r="C9" s="50" t="s">
        <v>37</v>
      </c>
      <c r="D9" s="50" t="s">
        <v>26</v>
      </c>
      <c r="E9" s="50">
        <v>7</v>
      </c>
      <c r="F9" s="56">
        <v>50</v>
      </c>
      <c r="G9" s="13" t="s">
        <v>16</v>
      </c>
      <c r="H9" s="50" t="s">
        <v>18</v>
      </c>
      <c r="I9" s="13" t="s">
        <v>2</v>
      </c>
      <c r="J9" s="145" t="s">
        <v>26</v>
      </c>
      <c r="K9" s="146">
        <v>4</v>
      </c>
      <c r="L9" s="147">
        <f t="shared" si="0"/>
        <v>200</v>
      </c>
      <c r="M9" s="107"/>
      <c r="N9" s="40">
        <v>0</v>
      </c>
      <c r="O9" s="89">
        <f t="shared" si="1"/>
        <v>0</v>
      </c>
      <c r="P9" s="199" t="s">
        <v>27</v>
      </c>
      <c r="Q9" s="200">
        <v>7</v>
      </c>
      <c r="R9" s="201">
        <f t="shared" si="2"/>
        <v>350</v>
      </c>
      <c r="S9" s="234" t="s">
        <v>27</v>
      </c>
      <c r="T9" s="235">
        <v>7</v>
      </c>
      <c r="U9" s="236">
        <f t="shared" si="3"/>
        <v>350</v>
      </c>
      <c r="V9" s="122"/>
      <c r="W9" s="40">
        <v>0</v>
      </c>
      <c r="X9" s="120" t="e">
        <f>W9*#REF!</f>
        <v>#REF!</v>
      </c>
      <c r="Y9" s="122"/>
      <c r="Z9" s="40">
        <v>0</v>
      </c>
      <c r="AA9" s="120" t="e">
        <f>Z9*#REF!</f>
        <v>#REF!</v>
      </c>
      <c r="AB9" s="12"/>
      <c r="AC9" s="40">
        <v>0</v>
      </c>
      <c r="AD9" s="120" t="e">
        <f>AC9*#REF!</f>
        <v>#REF!</v>
      </c>
      <c r="AE9" s="12"/>
      <c r="AF9" s="40">
        <v>0</v>
      </c>
      <c r="AG9" s="120" t="e">
        <f>AF9*#REF!</f>
        <v>#REF!</v>
      </c>
      <c r="AH9" s="12"/>
      <c r="AI9" s="40">
        <v>0</v>
      </c>
      <c r="AJ9" s="120" t="e">
        <f>AI9*#REF!</f>
        <v>#REF!</v>
      </c>
      <c r="AK9" s="12"/>
      <c r="AL9" s="40">
        <v>0</v>
      </c>
      <c r="AM9" s="120" t="e">
        <f>AL9*#REF!</f>
        <v>#REF!</v>
      </c>
      <c r="AN9" s="12"/>
      <c r="AO9" s="40">
        <v>0</v>
      </c>
      <c r="AP9" s="120" t="e">
        <f>AO9*#REF!</f>
        <v>#REF!</v>
      </c>
      <c r="AQ9" s="121">
        <f t="shared" si="4"/>
        <v>900</v>
      </c>
    </row>
    <row r="10" spans="1:43" ht="15" thickBot="1" x14ac:dyDescent="0.4">
      <c r="A10" s="264"/>
      <c r="B10" s="20">
        <v>42470</v>
      </c>
      <c r="C10" s="51" t="s">
        <v>37</v>
      </c>
      <c r="D10" s="51" t="s">
        <v>26</v>
      </c>
      <c r="E10" s="51">
        <v>7</v>
      </c>
      <c r="F10" s="57">
        <v>50</v>
      </c>
      <c r="G10" s="19" t="s">
        <v>16</v>
      </c>
      <c r="H10" s="51" t="s">
        <v>18</v>
      </c>
      <c r="I10" s="19" t="s">
        <v>2</v>
      </c>
      <c r="J10" s="157" t="s">
        <v>26</v>
      </c>
      <c r="K10" s="158">
        <v>4</v>
      </c>
      <c r="L10" s="159">
        <f t="shared" si="0"/>
        <v>200</v>
      </c>
      <c r="M10" s="108"/>
      <c r="N10" s="41">
        <v>0</v>
      </c>
      <c r="O10" s="90">
        <f t="shared" si="1"/>
        <v>0</v>
      </c>
      <c r="P10" s="202" t="s">
        <v>27</v>
      </c>
      <c r="Q10" s="203">
        <v>7</v>
      </c>
      <c r="R10" s="204">
        <f t="shared" si="2"/>
        <v>350</v>
      </c>
      <c r="S10" s="237" t="s">
        <v>27</v>
      </c>
      <c r="T10" s="238">
        <v>7</v>
      </c>
      <c r="U10" s="239">
        <f t="shared" si="3"/>
        <v>350</v>
      </c>
      <c r="V10" s="33"/>
      <c r="W10" s="41">
        <v>0</v>
      </c>
      <c r="X10" s="129" t="e">
        <f>W10*#REF!</f>
        <v>#REF!</v>
      </c>
      <c r="Y10" s="33"/>
      <c r="Z10" s="41">
        <v>0</v>
      </c>
      <c r="AA10" s="129" t="e">
        <f>Z10*#REF!</f>
        <v>#REF!</v>
      </c>
      <c r="AB10" s="130"/>
      <c r="AC10" s="41">
        <v>0</v>
      </c>
      <c r="AD10" s="129" t="e">
        <f>AC10*#REF!</f>
        <v>#REF!</v>
      </c>
      <c r="AE10" s="130"/>
      <c r="AF10" s="41">
        <v>0</v>
      </c>
      <c r="AG10" s="129" t="e">
        <f>AF10*#REF!</f>
        <v>#REF!</v>
      </c>
      <c r="AH10" s="130"/>
      <c r="AI10" s="41">
        <v>0</v>
      </c>
      <c r="AJ10" s="129" t="e">
        <f>AI10*#REF!</f>
        <v>#REF!</v>
      </c>
      <c r="AK10" s="130"/>
      <c r="AL10" s="41">
        <v>0</v>
      </c>
      <c r="AM10" s="129" t="e">
        <f>AL10*#REF!</f>
        <v>#REF!</v>
      </c>
      <c r="AN10" s="130"/>
      <c r="AO10" s="41">
        <v>0</v>
      </c>
      <c r="AP10" s="129" t="e">
        <f>AO10*#REF!</f>
        <v>#REF!</v>
      </c>
      <c r="AQ10" s="131">
        <f t="shared" si="4"/>
        <v>900</v>
      </c>
    </row>
    <row r="11" spans="1:43" ht="15" thickBot="1" x14ac:dyDescent="0.4">
      <c r="A11" s="264" t="s">
        <v>19</v>
      </c>
      <c r="B11" s="23">
        <v>42472</v>
      </c>
      <c r="C11" s="49" t="s">
        <v>37</v>
      </c>
      <c r="D11" s="49" t="s">
        <v>26</v>
      </c>
      <c r="E11" s="49">
        <v>7</v>
      </c>
      <c r="F11" s="53">
        <v>50</v>
      </c>
      <c r="G11" s="22" t="s">
        <v>16</v>
      </c>
      <c r="H11" s="49" t="s">
        <v>18</v>
      </c>
      <c r="I11" s="22" t="s">
        <v>2</v>
      </c>
      <c r="J11" s="160"/>
      <c r="K11" s="161">
        <v>0</v>
      </c>
      <c r="L11" s="162">
        <f t="shared" si="0"/>
        <v>0</v>
      </c>
      <c r="M11" s="103"/>
      <c r="N11" s="37">
        <v>0</v>
      </c>
      <c r="O11" s="86">
        <f t="shared" si="1"/>
        <v>0</v>
      </c>
      <c r="P11" s="205" t="s">
        <v>27</v>
      </c>
      <c r="Q11" s="206">
        <v>7</v>
      </c>
      <c r="R11" s="207">
        <f t="shared" si="2"/>
        <v>350</v>
      </c>
      <c r="S11" s="240" t="s">
        <v>27</v>
      </c>
      <c r="T11" s="241">
        <v>7</v>
      </c>
      <c r="U11" s="242">
        <f t="shared" si="3"/>
        <v>350</v>
      </c>
      <c r="V11" s="24"/>
      <c r="W11" s="38">
        <v>0</v>
      </c>
      <c r="X11" s="127" t="e">
        <f>W11*#REF!</f>
        <v>#REF!</v>
      </c>
      <c r="Y11" s="24"/>
      <c r="Z11" s="38">
        <v>0</v>
      </c>
      <c r="AA11" s="127" t="e">
        <f>Z11*#REF!</f>
        <v>#REF!</v>
      </c>
      <c r="AB11" s="24"/>
      <c r="AC11" s="38">
        <v>0</v>
      </c>
      <c r="AD11" s="127" t="e">
        <f>AC11*#REF!</f>
        <v>#REF!</v>
      </c>
      <c r="AE11" s="24"/>
      <c r="AF11" s="38">
        <v>0</v>
      </c>
      <c r="AG11" s="127" t="e">
        <f>AF11*#REF!</f>
        <v>#REF!</v>
      </c>
      <c r="AH11" s="24"/>
      <c r="AI11" s="38">
        <v>0</v>
      </c>
      <c r="AJ11" s="127" t="e">
        <f>AI11*#REF!</f>
        <v>#REF!</v>
      </c>
      <c r="AK11" s="24"/>
      <c r="AL11" s="38">
        <v>0</v>
      </c>
      <c r="AM11" s="127" t="e">
        <f>AL11*#REF!</f>
        <v>#REF!</v>
      </c>
      <c r="AN11" s="24"/>
      <c r="AO11" s="38">
        <v>0</v>
      </c>
      <c r="AP11" s="127" t="e">
        <f>AO11*#REF!</f>
        <v>#REF!</v>
      </c>
      <c r="AQ11" s="128">
        <f t="shared" si="4"/>
        <v>700</v>
      </c>
    </row>
    <row r="12" spans="1:43" ht="15" thickBot="1" x14ac:dyDescent="0.4">
      <c r="A12" s="264"/>
      <c r="B12" s="14">
        <v>42473</v>
      </c>
      <c r="C12" s="50" t="s">
        <v>37</v>
      </c>
      <c r="D12" s="50" t="s">
        <v>26</v>
      </c>
      <c r="E12" s="50">
        <v>7</v>
      </c>
      <c r="F12" s="56">
        <v>50</v>
      </c>
      <c r="G12" s="13" t="s">
        <v>16</v>
      </c>
      <c r="H12" s="50" t="s">
        <v>18</v>
      </c>
      <c r="I12" s="13" t="s">
        <v>2</v>
      </c>
      <c r="J12" s="145" t="s">
        <v>37</v>
      </c>
      <c r="K12" s="146">
        <v>3</v>
      </c>
      <c r="L12" s="147">
        <f t="shared" si="0"/>
        <v>150</v>
      </c>
      <c r="M12" s="109"/>
      <c r="N12" s="40">
        <v>0</v>
      </c>
      <c r="O12" s="89">
        <f t="shared" si="1"/>
        <v>0</v>
      </c>
      <c r="P12" s="199" t="s">
        <v>27</v>
      </c>
      <c r="Q12" s="200">
        <v>7</v>
      </c>
      <c r="R12" s="201">
        <f t="shared" si="2"/>
        <v>350</v>
      </c>
      <c r="S12" s="234" t="s">
        <v>27</v>
      </c>
      <c r="T12" s="235">
        <v>7</v>
      </c>
      <c r="U12" s="236">
        <f t="shared" si="3"/>
        <v>350</v>
      </c>
      <c r="V12" s="122"/>
      <c r="W12" s="40">
        <v>0</v>
      </c>
      <c r="X12" s="120" t="e">
        <f>W12*#REF!</f>
        <v>#REF!</v>
      </c>
      <c r="Y12" s="122"/>
      <c r="Z12" s="40">
        <v>0</v>
      </c>
      <c r="AA12" s="120" t="e">
        <f>Z12*#REF!</f>
        <v>#REF!</v>
      </c>
      <c r="AB12" s="12"/>
      <c r="AC12" s="40">
        <v>0</v>
      </c>
      <c r="AD12" s="120" t="e">
        <f>AC12*#REF!</f>
        <v>#REF!</v>
      </c>
      <c r="AE12" s="122"/>
      <c r="AF12" s="40">
        <v>0</v>
      </c>
      <c r="AG12" s="120" t="e">
        <f>AF12*#REF!</f>
        <v>#REF!</v>
      </c>
      <c r="AH12" s="12"/>
      <c r="AI12" s="40">
        <v>0</v>
      </c>
      <c r="AJ12" s="120" t="e">
        <f>AI12*#REF!</f>
        <v>#REF!</v>
      </c>
      <c r="AK12" s="12"/>
      <c r="AL12" s="40">
        <v>0</v>
      </c>
      <c r="AM12" s="120" t="e">
        <f>AL12*#REF!</f>
        <v>#REF!</v>
      </c>
      <c r="AN12" s="12"/>
      <c r="AO12" s="40">
        <v>0</v>
      </c>
      <c r="AP12" s="120" t="e">
        <f>AO12*#REF!</f>
        <v>#REF!</v>
      </c>
      <c r="AQ12" s="121">
        <f t="shared" si="4"/>
        <v>850</v>
      </c>
    </row>
    <row r="13" spans="1:43" ht="15" thickBot="1" x14ac:dyDescent="0.4">
      <c r="A13" s="264"/>
      <c r="B13" s="14">
        <v>42474</v>
      </c>
      <c r="C13" s="50" t="s">
        <v>37</v>
      </c>
      <c r="D13" s="50" t="s">
        <v>26</v>
      </c>
      <c r="E13" s="50">
        <v>7</v>
      </c>
      <c r="F13" s="56">
        <v>50</v>
      </c>
      <c r="G13" s="13" t="s">
        <v>16</v>
      </c>
      <c r="H13" s="50" t="s">
        <v>18</v>
      </c>
      <c r="I13" s="13" t="s">
        <v>2</v>
      </c>
      <c r="J13" s="154"/>
      <c r="K13" s="155">
        <v>0</v>
      </c>
      <c r="L13" s="156">
        <f t="shared" si="0"/>
        <v>0</v>
      </c>
      <c r="M13" s="107"/>
      <c r="N13" s="40">
        <v>0</v>
      </c>
      <c r="O13" s="89">
        <f t="shared" si="1"/>
        <v>0</v>
      </c>
      <c r="P13" s="199" t="s">
        <v>27</v>
      </c>
      <c r="Q13" s="200">
        <v>7</v>
      </c>
      <c r="R13" s="201">
        <f t="shared" si="2"/>
        <v>350</v>
      </c>
      <c r="S13" s="234" t="s">
        <v>27</v>
      </c>
      <c r="T13" s="235">
        <v>7</v>
      </c>
      <c r="U13" s="236">
        <f t="shared" si="3"/>
        <v>350</v>
      </c>
      <c r="V13" s="122"/>
      <c r="W13" s="40">
        <v>0</v>
      </c>
      <c r="X13" s="120" t="e">
        <f>W13*#REF!</f>
        <v>#REF!</v>
      </c>
      <c r="Y13" s="122"/>
      <c r="Z13" s="40">
        <v>0</v>
      </c>
      <c r="AA13" s="120" t="e">
        <f>Z13*#REF!</f>
        <v>#REF!</v>
      </c>
      <c r="AB13" s="12"/>
      <c r="AC13" s="40">
        <v>0</v>
      </c>
      <c r="AD13" s="120" t="e">
        <f>AC13*#REF!</f>
        <v>#REF!</v>
      </c>
      <c r="AE13" s="122"/>
      <c r="AF13" s="40">
        <v>0</v>
      </c>
      <c r="AG13" s="120" t="e">
        <f>AF13*#REF!</f>
        <v>#REF!</v>
      </c>
      <c r="AH13" s="12"/>
      <c r="AI13" s="40">
        <v>0</v>
      </c>
      <c r="AJ13" s="120" t="e">
        <f>AI13*#REF!</f>
        <v>#REF!</v>
      </c>
      <c r="AK13" s="12"/>
      <c r="AL13" s="40">
        <v>0</v>
      </c>
      <c r="AM13" s="120" t="e">
        <f>AL13*#REF!</f>
        <v>#REF!</v>
      </c>
      <c r="AN13" s="12"/>
      <c r="AO13" s="40">
        <v>0</v>
      </c>
      <c r="AP13" s="120" t="e">
        <f>AO13*#REF!</f>
        <v>#REF!</v>
      </c>
      <c r="AQ13" s="121">
        <f t="shared" si="4"/>
        <v>700</v>
      </c>
    </row>
    <row r="14" spans="1:43" ht="15" thickBot="1" x14ac:dyDescent="0.4">
      <c r="A14" s="264"/>
      <c r="B14" s="14">
        <v>42475</v>
      </c>
      <c r="C14" s="50" t="s">
        <v>37</v>
      </c>
      <c r="D14" s="50" t="s">
        <v>26</v>
      </c>
      <c r="E14" s="50">
        <v>7</v>
      </c>
      <c r="F14" s="56">
        <v>50</v>
      </c>
      <c r="G14" s="13" t="s">
        <v>16</v>
      </c>
      <c r="H14" s="50" t="s">
        <v>18</v>
      </c>
      <c r="I14" s="13" t="s">
        <v>2</v>
      </c>
      <c r="J14" s="154"/>
      <c r="K14" s="155">
        <v>0</v>
      </c>
      <c r="L14" s="156">
        <f t="shared" si="0"/>
        <v>0</v>
      </c>
      <c r="M14" s="107"/>
      <c r="N14" s="40">
        <v>0</v>
      </c>
      <c r="O14" s="89">
        <f t="shared" si="1"/>
        <v>0</v>
      </c>
      <c r="P14" s="199" t="s">
        <v>27</v>
      </c>
      <c r="Q14" s="200">
        <v>7</v>
      </c>
      <c r="R14" s="201">
        <f t="shared" si="2"/>
        <v>350</v>
      </c>
      <c r="S14" s="234" t="s">
        <v>27</v>
      </c>
      <c r="T14" s="235">
        <v>7</v>
      </c>
      <c r="U14" s="236">
        <f t="shared" si="3"/>
        <v>350</v>
      </c>
      <c r="V14" s="122"/>
      <c r="W14" s="40">
        <v>0</v>
      </c>
      <c r="X14" s="120" t="e">
        <f>W14*#REF!</f>
        <v>#REF!</v>
      </c>
      <c r="Y14" s="122"/>
      <c r="Z14" s="40">
        <v>0</v>
      </c>
      <c r="AA14" s="120" t="e">
        <f>Z14*#REF!</f>
        <v>#REF!</v>
      </c>
      <c r="AB14" s="12"/>
      <c r="AC14" s="40">
        <v>0</v>
      </c>
      <c r="AD14" s="120" t="e">
        <f>AC14*#REF!</f>
        <v>#REF!</v>
      </c>
      <c r="AE14" s="12"/>
      <c r="AF14" s="40">
        <v>0</v>
      </c>
      <c r="AG14" s="120" t="e">
        <f>AF14*#REF!</f>
        <v>#REF!</v>
      </c>
      <c r="AH14" s="12"/>
      <c r="AI14" s="40">
        <v>0</v>
      </c>
      <c r="AJ14" s="120" t="e">
        <f>AI14*#REF!</f>
        <v>#REF!</v>
      </c>
      <c r="AK14" s="12"/>
      <c r="AL14" s="40">
        <v>0</v>
      </c>
      <c r="AM14" s="120" t="e">
        <f>AL14*#REF!</f>
        <v>#REF!</v>
      </c>
      <c r="AN14" s="12"/>
      <c r="AO14" s="40">
        <v>0</v>
      </c>
      <c r="AP14" s="120" t="e">
        <f>AO14*#REF!</f>
        <v>#REF!</v>
      </c>
      <c r="AQ14" s="121">
        <f t="shared" si="4"/>
        <v>700</v>
      </c>
    </row>
    <row r="15" spans="1:43" ht="15" thickBot="1" x14ac:dyDescent="0.4">
      <c r="A15" s="264"/>
      <c r="B15" s="14">
        <v>42476</v>
      </c>
      <c r="C15" s="50" t="s">
        <v>37</v>
      </c>
      <c r="D15" s="50" t="s">
        <v>26</v>
      </c>
      <c r="E15" s="50">
        <v>7</v>
      </c>
      <c r="F15" s="56">
        <v>50</v>
      </c>
      <c r="G15" s="13" t="s">
        <v>16</v>
      </c>
      <c r="H15" s="50" t="s">
        <v>18</v>
      </c>
      <c r="I15" s="13" t="s">
        <v>2</v>
      </c>
      <c r="J15" s="154"/>
      <c r="K15" s="155">
        <v>0</v>
      </c>
      <c r="L15" s="156">
        <f t="shared" si="0"/>
        <v>0</v>
      </c>
      <c r="M15" s="107"/>
      <c r="N15" s="40">
        <v>0</v>
      </c>
      <c r="O15" s="89">
        <f t="shared" si="1"/>
        <v>0</v>
      </c>
      <c r="P15" s="199" t="s">
        <v>27</v>
      </c>
      <c r="Q15" s="200">
        <v>7</v>
      </c>
      <c r="R15" s="201">
        <f t="shared" si="2"/>
        <v>350</v>
      </c>
      <c r="S15" s="234" t="s">
        <v>27</v>
      </c>
      <c r="T15" s="235">
        <v>7</v>
      </c>
      <c r="U15" s="236">
        <f t="shared" si="3"/>
        <v>350</v>
      </c>
      <c r="V15" s="122"/>
      <c r="W15" s="40">
        <v>0</v>
      </c>
      <c r="X15" s="120" t="e">
        <f>W15*#REF!</f>
        <v>#REF!</v>
      </c>
      <c r="Y15" s="122"/>
      <c r="Z15" s="40">
        <v>0</v>
      </c>
      <c r="AA15" s="120" t="e">
        <f>Z15*#REF!</f>
        <v>#REF!</v>
      </c>
      <c r="AB15" s="12"/>
      <c r="AC15" s="40">
        <v>0</v>
      </c>
      <c r="AD15" s="120" t="e">
        <f>AC15*#REF!</f>
        <v>#REF!</v>
      </c>
      <c r="AE15" s="12"/>
      <c r="AF15" s="40">
        <v>0</v>
      </c>
      <c r="AG15" s="120" t="e">
        <f>AF15*#REF!</f>
        <v>#REF!</v>
      </c>
      <c r="AH15" s="12"/>
      <c r="AI15" s="40">
        <v>0</v>
      </c>
      <c r="AJ15" s="120" t="e">
        <f>AI15*#REF!</f>
        <v>#REF!</v>
      </c>
      <c r="AK15" s="12"/>
      <c r="AL15" s="40">
        <v>0</v>
      </c>
      <c r="AM15" s="120" t="e">
        <f>AL15*#REF!</f>
        <v>#REF!</v>
      </c>
      <c r="AN15" s="12"/>
      <c r="AO15" s="40">
        <v>0</v>
      </c>
      <c r="AP15" s="120" t="e">
        <f>AO15*#REF!</f>
        <v>#REF!</v>
      </c>
      <c r="AQ15" s="121">
        <f t="shared" si="4"/>
        <v>700</v>
      </c>
    </row>
    <row r="16" spans="1:43" ht="15" thickBot="1" x14ac:dyDescent="0.4">
      <c r="A16" s="264"/>
      <c r="B16" s="20">
        <v>42477</v>
      </c>
      <c r="C16" s="51" t="s">
        <v>37</v>
      </c>
      <c r="D16" s="51" t="s">
        <v>26</v>
      </c>
      <c r="E16" s="51">
        <v>7</v>
      </c>
      <c r="F16" s="57">
        <v>50</v>
      </c>
      <c r="G16" s="19" t="s">
        <v>16</v>
      </c>
      <c r="H16" s="51" t="s">
        <v>18</v>
      </c>
      <c r="I16" s="19" t="s">
        <v>2</v>
      </c>
      <c r="J16" s="148" t="s">
        <v>26</v>
      </c>
      <c r="K16" s="163">
        <v>4</v>
      </c>
      <c r="L16" s="164">
        <f t="shared" si="0"/>
        <v>200</v>
      </c>
      <c r="M16" s="108"/>
      <c r="N16" s="41">
        <v>0</v>
      </c>
      <c r="O16" s="90">
        <f t="shared" si="1"/>
        <v>0</v>
      </c>
      <c r="P16" s="208" t="s">
        <v>27</v>
      </c>
      <c r="Q16" s="209">
        <v>7</v>
      </c>
      <c r="R16" s="210">
        <f t="shared" si="2"/>
        <v>350</v>
      </c>
      <c r="S16" s="243" t="s">
        <v>27</v>
      </c>
      <c r="T16" s="244">
        <v>7</v>
      </c>
      <c r="U16" s="245">
        <f t="shared" si="3"/>
        <v>350</v>
      </c>
      <c r="V16" s="132"/>
      <c r="W16" s="117">
        <v>0</v>
      </c>
      <c r="X16" s="137" t="e">
        <f>W16*#REF!</f>
        <v>#REF!</v>
      </c>
      <c r="Y16" s="132"/>
      <c r="Z16" s="117">
        <v>0</v>
      </c>
      <c r="AA16" s="137" t="e">
        <f>Z16*#REF!</f>
        <v>#REF!</v>
      </c>
      <c r="AB16" s="138"/>
      <c r="AC16" s="117">
        <v>0</v>
      </c>
      <c r="AD16" s="137" t="e">
        <f>AC16*#REF!</f>
        <v>#REF!</v>
      </c>
      <c r="AE16" s="138"/>
      <c r="AF16" s="117">
        <v>0</v>
      </c>
      <c r="AG16" s="137" t="e">
        <f>AF16*#REF!</f>
        <v>#REF!</v>
      </c>
      <c r="AH16" s="138"/>
      <c r="AI16" s="117">
        <v>0</v>
      </c>
      <c r="AJ16" s="137" t="e">
        <f>AI16*#REF!</f>
        <v>#REF!</v>
      </c>
      <c r="AK16" s="138"/>
      <c r="AL16" s="117">
        <v>0</v>
      </c>
      <c r="AM16" s="137" t="e">
        <f>AL16*#REF!</f>
        <v>#REF!</v>
      </c>
      <c r="AN16" s="138"/>
      <c r="AO16" s="117">
        <v>0</v>
      </c>
      <c r="AP16" s="137" t="e">
        <f>AO16*#REF!</f>
        <v>#REF!</v>
      </c>
      <c r="AQ16" s="134">
        <f t="shared" si="4"/>
        <v>900</v>
      </c>
    </row>
    <row r="17" spans="1:43" ht="15" thickBot="1" x14ac:dyDescent="0.4">
      <c r="A17" s="264" t="s">
        <v>17</v>
      </c>
      <c r="B17" s="23">
        <v>42479</v>
      </c>
      <c r="C17" s="49" t="s">
        <v>37</v>
      </c>
      <c r="D17" s="49" t="s">
        <v>26</v>
      </c>
      <c r="E17" s="49">
        <v>7</v>
      </c>
      <c r="F17" s="53">
        <v>50</v>
      </c>
      <c r="G17" s="22" t="s">
        <v>16</v>
      </c>
      <c r="H17" s="49" t="s">
        <v>0</v>
      </c>
      <c r="I17" s="22" t="s">
        <v>2</v>
      </c>
      <c r="J17" s="151" t="s">
        <v>26</v>
      </c>
      <c r="K17" s="152">
        <v>4</v>
      </c>
      <c r="L17" s="153">
        <f t="shared" si="0"/>
        <v>200</v>
      </c>
      <c r="M17" s="107"/>
      <c r="N17" s="37">
        <v>0</v>
      </c>
      <c r="O17" s="86">
        <f t="shared" si="1"/>
        <v>0</v>
      </c>
      <c r="P17" s="196" t="s">
        <v>27</v>
      </c>
      <c r="Q17" s="197">
        <v>7</v>
      </c>
      <c r="R17" s="198">
        <f t="shared" si="2"/>
        <v>350</v>
      </c>
      <c r="S17" s="231" t="s">
        <v>27</v>
      </c>
      <c r="T17" s="232">
        <v>7</v>
      </c>
      <c r="U17" s="233">
        <f t="shared" si="3"/>
        <v>350</v>
      </c>
      <c r="V17" s="21"/>
      <c r="W17" s="37">
        <v>0</v>
      </c>
      <c r="X17" s="135" t="e">
        <f>W17*#REF!</f>
        <v>#REF!</v>
      </c>
      <c r="Y17" s="21"/>
      <c r="Z17" s="37">
        <v>0</v>
      </c>
      <c r="AA17" s="135" t="e">
        <f>Z17*#REF!</f>
        <v>#REF!</v>
      </c>
      <c r="AB17" s="21"/>
      <c r="AC17" s="37">
        <v>0</v>
      </c>
      <c r="AD17" s="135" t="e">
        <f>AC17*#REF!</f>
        <v>#REF!</v>
      </c>
      <c r="AE17" s="21"/>
      <c r="AF17" s="37">
        <v>0</v>
      </c>
      <c r="AG17" s="135" t="e">
        <f>AF17*#REF!</f>
        <v>#REF!</v>
      </c>
      <c r="AH17" s="21"/>
      <c r="AI17" s="37">
        <v>0</v>
      </c>
      <c r="AJ17" s="135" t="e">
        <f>AI17*#REF!</f>
        <v>#REF!</v>
      </c>
      <c r="AK17" s="21"/>
      <c r="AL17" s="37">
        <v>0</v>
      </c>
      <c r="AM17" s="135" t="e">
        <f>AL17*#REF!</f>
        <v>#REF!</v>
      </c>
      <c r="AN17" s="21"/>
      <c r="AO17" s="37">
        <v>0</v>
      </c>
      <c r="AP17" s="135" t="e">
        <f>AO17*#REF!</f>
        <v>#REF!</v>
      </c>
      <c r="AQ17" s="136">
        <f t="shared" si="4"/>
        <v>900</v>
      </c>
    </row>
    <row r="18" spans="1:43" ht="15" thickBot="1" x14ac:dyDescent="0.4">
      <c r="A18" s="264"/>
      <c r="B18" s="14">
        <v>42480</v>
      </c>
      <c r="C18" s="50" t="s">
        <v>37</v>
      </c>
      <c r="D18" s="50" t="s">
        <v>26</v>
      </c>
      <c r="E18" s="50">
        <v>7</v>
      </c>
      <c r="F18" s="56">
        <v>50</v>
      </c>
      <c r="G18" s="13" t="s">
        <v>16</v>
      </c>
      <c r="H18" s="50" t="s">
        <v>0</v>
      </c>
      <c r="I18" s="13" t="s">
        <v>2</v>
      </c>
      <c r="J18" s="154"/>
      <c r="K18" s="155">
        <v>0</v>
      </c>
      <c r="L18" s="156">
        <f t="shared" si="0"/>
        <v>0</v>
      </c>
      <c r="M18" s="107"/>
      <c r="N18" s="40">
        <v>0</v>
      </c>
      <c r="O18" s="89">
        <f t="shared" si="1"/>
        <v>0</v>
      </c>
      <c r="P18" s="199" t="s">
        <v>27</v>
      </c>
      <c r="Q18" s="200">
        <v>7</v>
      </c>
      <c r="R18" s="201">
        <f t="shared" si="2"/>
        <v>350</v>
      </c>
      <c r="S18" s="234" t="s">
        <v>25</v>
      </c>
      <c r="T18" s="235">
        <v>7</v>
      </c>
      <c r="U18" s="236">
        <f t="shared" si="3"/>
        <v>350</v>
      </c>
      <c r="V18" s="122"/>
      <c r="W18" s="40">
        <v>0</v>
      </c>
      <c r="X18" s="120" t="e">
        <f>W18*#REF!</f>
        <v>#REF!</v>
      </c>
      <c r="Y18" s="122"/>
      <c r="Z18" s="40">
        <v>0</v>
      </c>
      <c r="AA18" s="120" t="e">
        <f>Z18*#REF!</f>
        <v>#REF!</v>
      </c>
      <c r="AB18" s="12"/>
      <c r="AC18" s="40">
        <v>0</v>
      </c>
      <c r="AD18" s="120" t="e">
        <f>AC18*#REF!</f>
        <v>#REF!</v>
      </c>
      <c r="AE18" s="12"/>
      <c r="AF18" s="40">
        <v>0</v>
      </c>
      <c r="AG18" s="120" t="e">
        <f>AF18*#REF!</f>
        <v>#REF!</v>
      </c>
      <c r="AH18" s="12"/>
      <c r="AI18" s="40">
        <v>0</v>
      </c>
      <c r="AJ18" s="120" t="e">
        <f>AI18*#REF!</f>
        <v>#REF!</v>
      </c>
      <c r="AK18" s="12"/>
      <c r="AL18" s="40">
        <v>0</v>
      </c>
      <c r="AM18" s="120" t="e">
        <f>AL18*#REF!</f>
        <v>#REF!</v>
      </c>
      <c r="AN18" s="12"/>
      <c r="AO18" s="40">
        <v>0</v>
      </c>
      <c r="AP18" s="120" t="e">
        <f>AO18*#REF!</f>
        <v>#REF!</v>
      </c>
      <c r="AQ18" s="121">
        <f t="shared" si="4"/>
        <v>700</v>
      </c>
    </row>
    <row r="19" spans="1:43" ht="15" thickBot="1" x14ac:dyDescent="0.4">
      <c r="A19" s="264"/>
      <c r="B19" s="14">
        <v>42481</v>
      </c>
      <c r="C19" s="50" t="s">
        <v>37</v>
      </c>
      <c r="D19" s="50" t="s">
        <v>26</v>
      </c>
      <c r="E19" s="50">
        <v>7</v>
      </c>
      <c r="F19" s="56">
        <v>50</v>
      </c>
      <c r="G19" s="13" t="s">
        <v>16</v>
      </c>
      <c r="H19" s="50" t="s">
        <v>0</v>
      </c>
      <c r="I19" s="13" t="s">
        <v>2</v>
      </c>
      <c r="J19" s="154"/>
      <c r="K19" s="155">
        <v>0</v>
      </c>
      <c r="L19" s="156">
        <f t="shared" si="0"/>
        <v>0</v>
      </c>
      <c r="M19" s="107"/>
      <c r="N19" s="40">
        <v>0</v>
      </c>
      <c r="O19" s="89">
        <f t="shared" si="1"/>
        <v>0</v>
      </c>
      <c r="P19" s="199" t="s">
        <v>27</v>
      </c>
      <c r="Q19" s="200">
        <v>7</v>
      </c>
      <c r="R19" s="201">
        <f t="shared" si="2"/>
        <v>350</v>
      </c>
      <c r="S19" s="234" t="s">
        <v>27</v>
      </c>
      <c r="T19" s="235">
        <v>7</v>
      </c>
      <c r="U19" s="236">
        <f t="shared" si="3"/>
        <v>350</v>
      </c>
      <c r="V19" s="122"/>
      <c r="W19" s="40">
        <v>0</v>
      </c>
      <c r="X19" s="120" t="e">
        <f>W19*#REF!</f>
        <v>#REF!</v>
      </c>
      <c r="Y19" s="122"/>
      <c r="Z19" s="40">
        <v>0</v>
      </c>
      <c r="AA19" s="120" t="e">
        <f>Z19*#REF!</f>
        <v>#REF!</v>
      </c>
      <c r="AB19" s="12"/>
      <c r="AC19" s="40">
        <v>0</v>
      </c>
      <c r="AD19" s="120" t="e">
        <f>AC19*#REF!</f>
        <v>#REF!</v>
      </c>
      <c r="AE19" s="12"/>
      <c r="AF19" s="40">
        <v>0</v>
      </c>
      <c r="AG19" s="120" t="e">
        <f>AF19*#REF!</f>
        <v>#REF!</v>
      </c>
      <c r="AH19" s="12"/>
      <c r="AI19" s="40">
        <v>0</v>
      </c>
      <c r="AJ19" s="120" t="e">
        <f>AI19*#REF!</f>
        <v>#REF!</v>
      </c>
      <c r="AK19" s="12"/>
      <c r="AL19" s="40">
        <v>0</v>
      </c>
      <c r="AM19" s="120" t="e">
        <f>AL19*#REF!</f>
        <v>#REF!</v>
      </c>
      <c r="AN19" s="12"/>
      <c r="AO19" s="40">
        <v>0</v>
      </c>
      <c r="AP19" s="120" t="e">
        <f>AO19*#REF!</f>
        <v>#REF!</v>
      </c>
      <c r="AQ19" s="121">
        <f t="shared" si="4"/>
        <v>700</v>
      </c>
    </row>
    <row r="20" spans="1:43" ht="15" thickBot="1" x14ac:dyDescent="0.4">
      <c r="A20" s="264"/>
      <c r="B20" s="14">
        <v>42482</v>
      </c>
      <c r="C20" s="50" t="s">
        <v>37</v>
      </c>
      <c r="D20" s="50" t="s">
        <v>26</v>
      </c>
      <c r="E20" s="50">
        <v>7</v>
      </c>
      <c r="F20" s="56">
        <v>50</v>
      </c>
      <c r="G20" s="13" t="s">
        <v>16</v>
      </c>
      <c r="H20" s="50" t="s">
        <v>0</v>
      </c>
      <c r="I20" s="13" t="s">
        <v>2</v>
      </c>
      <c r="J20" s="154"/>
      <c r="K20" s="155">
        <v>0</v>
      </c>
      <c r="L20" s="156">
        <f t="shared" si="0"/>
        <v>0</v>
      </c>
      <c r="M20" s="107"/>
      <c r="N20" s="40">
        <v>0</v>
      </c>
      <c r="O20" s="89">
        <f t="shared" si="1"/>
        <v>0</v>
      </c>
      <c r="P20" s="199" t="s">
        <v>27</v>
      </c>
      <c r="Q20" s="200">
        <v>7</v>
      </c>
      <c r="R20" s="201">
        <f t="shared" si="2"/>
        <v>350</v>
      </c>
      <c r="S20" s="234" t="s">
        <v>27</v>
      </c>
      <c r="T20" s="235">
        <v>7</v>
      </c>
      <c r="U20" s="236">
        <f t="shared" si="3"/>
        <v>350</v>
      </c>
      <c r="V20" s="122"/>
      <c r="W20" s="40">
        <v>0</v>
      </c>
      <c r="X20" s="120" t="e">
        <f>W20*#REF!</f>
        <v>#REF!</v>
      </c>
      <c r="Y20" s="122"/>
      <c r="Z20" s="40">
        <v>0</v>
      </c>
      <c r="AA20" s="120" t="e">
        <f>Z20*#REF!</f>
        <v>#REF!</v>
      </c>
      <c r="AB20" s="12"/>
      <c r="AC20" s="40">
        <v>0</v>
      </c>
      <c r="AD20" s="120" t="e">
        <f>AC20*#REF!</f>
        <v>#REF!</v>
      </c>
      <c r="AE20" s="12"/>
      <c r="AF20" s="40">
        <v>0</v>
      </c>
      <c r="AG20" s="120" t="e">
        <f>AF20*#REF!</f>
        <v>#REF!</v>
      </c>
      <c r="AH20" s="12"/>
      <c r="AI20" s="40">
        <v>0</v>
      </c>
      <c r="AJ20" s="120" t="e">
        <f>AI20*#REF!</f>
        <v>#REF!</v>
      </c>
      <c r="AK20" s="12"/>
      <c r="AL20" s="40">
        <v>0</v>
      </c>
      <c r="AM20" s="120" t="e">
        <f>AL20*#REF!</f>
        <v>#REF!</v>
      </c>
      <c r="AN20" s="12"/>
      <c r="AO20" s="40">
        <v>0</v>
      </c>
      <c r="AP20" s="120" t="e">
        <f>AO20*#REF!</f>
        <v>#REF!</v>
      </c>
      <c r="AQ20" s="121">
        <f t="shared" si="4"/>
        <v>700</v>
      </c>
    </row>
    <row r="21" spans="1:43" ht="15" thickBot="1" x14ac:dyDescent="0.4">
      <c r="A21" s="264"/>
      <c r="B21" s="14">
        <v>42483</v>
      </c>
      <c r="C21" s="50" t="s">
        <v>37</v>
      </c>
      <c r="D21" s="50" t="s">
        <v>26</v>
      </c>
      <c r="E21" s="50">
        <v>7</v>
      </c>
      <c r="F21" s="56">
        <v>50</v>
      </c>
      <c r="G21" s="13" t="s">
        <v>16</v>
      </c>
      <c r="H21" s="50" t="s">
        <v>0</v>
      </c>
      <c r="I21" s="13" t="s">
        <v>2</v>
      </c>
      <c r="J21" s="145" t="s">
        <v>26</v>
      </c>
      <c r="K21" s="146">
        <v>4</v>
      </c>
      <c r="L21" s="147">
        <f t="shared" si="0"/>
        <v>200</v>
      </c>
      <c r="M21" s="107"/>
      <c r="N21" s="40">
        <v>0</v>
      </c>
      <c r="O21" s="89">
        <f t="shared" si="1"/>
        <v>0</v>
      </c>
      <c r="P21" s="199" t="s">
        <v>27</v>
      </c>
      <c r="Q21" s="200">
        <v>7</v>
      </c>
      <c r="R21" s="201">
        <f t="shared" si="2"/>
        <v>350</v>
      </c>
      <c r="S21" s="234" t="s">
        <v>27</v>
      </c>
      <c r="T21" s="235">
        <v>7</v>
      </c>
      <c r="U21" s="236">
        <f t="shared" si="3"/>
        <v>350</v>
      </c>
      <c r="V21" s="122"/>
      <c r="W21" s="40">
        <v>0</v>
      </c>
      <c r="X21" s="120" t="e">
        <f>W21*#REF!</f>
        <v>#REF!</v>
      </c>
      <c r="Y21" s="122"/>
      <c r="Z21" s="40">
        <v>0</v>
      </c>
      <c r="AA21" s="120" t="e">
        <f>Z21*#REF!</f>
        <v>#REF!</v>
      </c>
      <c r="AB21" s="12"/>
      <c r="AC21" s="40">
        <v>0</v>
      </c>
      <c r="AD21" s="120" t="e">
        <f>AC21*#REF!</f>
        <v>#REF!</v>
      </c>
      <c r="AE21" s="12"/>
      <c r="AF21" s="40">
        <v>0</v>
      </c>
      <c r="AG21" s="120" t="e">
        <f>AF21*#REF!</f>
        <v>#REF!</v>
      </c>
      <c r="AH21" s="12"/>
      <c r="AI21" s="40">
        <v>0</v>
      </c>
      <c r="AJ21" s="120" t="e">
        <f>AI21*#REF!</f>
        <v>#REF!</v>
      </c>
      <c r="AK21" s="12"/>
      <c r="AL21" s="40">
        <v>0</v>
      </c>
      <c r="AM21" s="120" t="e">
        <f>AL21*#REF!</f>
        <v>#REF!</v>
      </c>
      <c r="AN21" s="12"/>
      <c r="AO21" s="40">
        <v>0</v>
      </c>
      <c r="AP21" s="120" t="e">
        <f>AO21*#REF!</f>
        <v>#REF!</v>
      </c>
      <c r="AQ21" s="121">
        <f t="shared" si="4"/>
        <v>900</v>
      </c>
    </row>
    <row r="22" spans="1:43" ht="15" thickBot="1" x14ac:dyDescent="0.4">
      <c r="A22" s="264"/>
      <c r="B22" s="20">
        <v>42484</v>
      </c>
      <c r="C22" s="51" t="s">
        <v>37</v>
      </c>
      <c r="D22" s="51" t="s">
        <v>26</v>
      </c>
      <c r="E22" s="51">
        <v>7</v>
      </c>
      <c r="F22" s="57">
        <v>50</v>
      </c>
      <c r="G22" s="19" t="s">
        <v>16</v>
      </c>
      <c r="H22" s="51" t="s">
        <v>0</v>
      </c>
      <c r="I22" s="19" t="s">
        <v>2</v>
      </c>
      <c r="J22" s="165"/>
      <c r="K22" s="166">
        <v>0</v>
      </c>
      <c r="L22" s="167">
        <f t="shared" si="0"/>
        <v>0</v>
      </c>
      <c r="M22" s="108"/>
      <c r="N22" s="41">
        <v>0</v>
      </c>
      <c r="O22" s="90">
        <f t="shared" si="1"/>
        <v>0</v>
      </c>
      <c r="P22" s="202" t="s">
        <v>27</v>
      </c>
      <c r="Q22" s="203">
        <v>7</v>
      </c>
      <c r="R22" s="204">
        <f t="shared" si="2"/>
        <v>350</v>
      </c>
      <c r="S22" s="237" t="s">
        <v>27</v>
      </c>
      <c r="T22" s="238">
        <v>7</v>
      </c>
      <c r="U22" s="239">
        <f t="shared" si="3"/>
        <v>350</v>
      </c>
      <c r="V22" s="33"/>
      <c r="W22" s="41">
        <v>0</v>
      </c>
      <c r="X22" s="129" t="e">
        <f>W22*#REF!</f>
        <v>#REF!</v>
      </c>
      <c r="Y22" s="33"/>
      <c r="Z22" s="41">
        <v>0</v>
      </c>
      <c r="AA22" s="129" t="e">
        <f>Z22*#REF!</f>
        <v>#REF!</v>
      </c>
      <c r="AB22" s="130"/>
      <c r="AC22" s="41">
        <v>0</v>
      </c>
      <c r="AD22" s="129" t="e">
        <f>AC22*#REF!</f>
        <v>#REF!</v>
      </c>
      <c r="AE22" s="130"/>
      <c r="AF22" s="41">
        <v>0</v>
      </c>
      <c r="AG22" s="129" t="e">
        <f>AF22*#REF!</f>
        <v>#REF!</v>
      </c>
      <c r="AH22" s="130"/>
      <c r="AI22" s="41">
        <v>0</v>
      </c>
      <c r="AJ22" s="129" t="e">
        <f>AI22*#REF!</f>
        <v>#REF!</v>
      </c>
      <c r="AK22" s="130"/>
      <c r="AL22" s="41">
        <v>0</v>
      </c>
      <c r="AM22" s="129" t="e">
        <f>AL22*#REF!</f>
        <v>#REF!</v>
      </c>
      <c r="AN22" s="130"/>
      <c r="AO22" s="41">
        <v>0</v>
      </c>
      <c r="AP22" s="129" t="e">
        <f>AO22*#REF!</f>
        <v>#REF!</v>
      </c>
      <c r="AQ22" s="131">
        <f t="shared" si="4"/>
        <v>700</v>
      </c>
    </row>
    <row r="23" spans="1:43" ht="15" thickBot="1" x14ac:dyDescent="0.4">
      <c r="A23" s="264" t="s">
        <v>15</v>
      </c>
      <c r="B23" s="23">
        <v>42486</v>
      </c>
      <c r="C23" s="49" t="s">
        <v>26</v>
      </c>
      <c r="D23" s="49" t="s">
        <v>40</v>
      </c>
      <c r="E23" s="49">
        <v>8</v>
      </c>
      <c r="F23" s="53">
        <v>50</v>
      </c>
      <c r="G23" s="22" t="s">
        <v>14</v>
      </c>
      <c r="H23" s="49" t="s">
        <v>0</v>
      </c>
      <c r="I23" s="22" t="s">
        <v>2</v>
      </c>
      <c r="J23" s="160"/>
      <c r="K23" s="161">
        <v>0</v>
      </c>
      <c r="L23" s="162">
        <f t="shared" si="0"/>
        <v>0</v>
      </c>
      <c r="M23" s="103"/>
      <c r="N23" s="37">
        <v>0</v>
      </c>
      <c r="O23" s="86">
        <f t="shared" si="1"/>
        <v>0</v>
      </c>
      <c r="P23" s="205" t="s">
        <v>28</v>
      </c>
      <c r="Q23" s="206">
        <v>8</v>
      </c>
      <c r="R23" s="207">
        <f t="shared" si="2"/>
        <v>400</v>
      </c>
      <c r="S23" s="240" t="s">
        <v>28</v>
      </c>
      <c r="T23" s="241">
        <v>8</v>
      </c>
      <c r="U23" s="242">
        <f t="shared" si="3"/>
        <v>400</v>
      </c>
      <c r="V23" s="24"/>
      <c r="W23" s="38">
        <v>0</v>
      </c>
      <c r="X23" s="127" t="e">
        <f>W23*#REF!</f>
        <v>#REF!</v>
      </c>
      <c r="Y23" s="24"/>
      <c r="Z23" s="38">
        <v>0</v>
      </c>
      <c r="AA23" s="127" t="e">
        <f>Z23*#REF!</f>
        <v>#REF!</v>
      </c>
      <c r="AB23" s="24"/>
      <c r="AC23" s="38">
        <v>0</v>
      </c>
      <c r="AD23" s="127" t="e">
        <f>AC23*#REF!</f>
        <v>#REF!</v>
      </c>
      <c r="AE23" s="24"/>
      <c r="AF23" s="38">
        <v>0</v>
      </c>
      <c r="AG23" s="127" t="e">
        <f>AF23*#REF!</f>
        <v>#REF!</v>
      </c>
      <c r="AH23" s="24"/>
      <c r="AI23" s="38">
        <v>0</v>
      </c>
      <c r="AJ23" s="127" t="e">
        <f>AI23*#REF!</f>
        <v>#REF!</v>
      </c>
      <c r="AK23" s="24"/>
      <c r="AL23" s="38">
        <v>0</v>
      </c>
      <c r="AM23" s="127" t="e">
        <f>AL23*#REF!</f>
        <v>#REF!</v>
      </c>
      <c r="AN23" s="24"/>
      <c r="AO23" s="38">
        <v>0</v>
      </c>
      <c r="AP23" s="127" t="e">
        <f>AO23*#REF!</f>
        <v>#REF!</v>
      </c>
      <c r="AQ23" s="128">
        <f t="shared" si="4"/>
        <v>800</v>
      </c>
    </row>
    <row r="24" spans="1:43" ht="15" thickBot="1" x14ac:dyDescent="0.4">
      <c r="A24" s="264"/>
      <c r="B24" s="14">
        <v>42487</v>
      </c>
      <c r="C24" s="50" t="s">
        <v>41</v>
      </c>
      <c r="D24" s="50" t="s">
        <v>34</v>
      </c>
      <c r="E24" s="50">
        <v>6.5</v>
      </c>
      <c r="F24" s="56">
        <v>50</v>
      </c>
      <c r="G24" s="13" t="s">
        <v>13</v>
      </c>
      <c r="H24" s="50" t="s">
        <v>0</v>
      </c>
      <c r="I24" s="13" t="s">
        <v>2</v>
      </c>
      <c r="J24" s="154"/>
      <c r="K24" s="155">
        <v>0</v>
      </c>
      <c r="L24" s="156">
        <f t="shared" si="0"/>
        <v>0</v>
      </c>
      <c r="M24" s="107"/>
      <c r="N24" s="40">
        <v>0</v>
      </c>
      <c r="O24" s="89">
        <f t="shared" si="1"/>
        <v>0</v>
      </c>
      <c r="P24" s="199" t="s">
        <v>29</v>
      </c>
      <c r="Q24" s="200">
        <v>6.5</v>
      </c>
      <c r="R24" s="201">
        <f t="shared" si="2"/>
        <v>325</v>
      </c>
      <c r="S24" s="234" t="s">
        <v>29</v>
      </c>
      <c r="T24" s="235">
        <v>6.5</v>
      </c>
      <c r="U24" s="236">
        <f t="shared" si="3"/>
        <v>325</v>
      </c>
      <c r="V24" s="122"/>
      <c r="W24" s="40">
        <v>0</v>
      </c>
      <c r="X24" s="120" t="e">
        <f>W24*#REF!</f>
        <v>#REF!</v>
      </c>
      <c r="Y24" s="122"/>
      <c r="Z24" s="40">
        <v>0</v>
      </c>
      <c r="AA24" s="120" t="e">
        <f>Z24*#REF!</f>
        <v>#REF!</v>
      </c>
      <c r="AB24" s="12"/>
      <c r="AC24" s="40">
        <v>0</v>
      </c>
      <c r="AD24" s="120" t="e">
        <f>AC24*#REF!</f>
        <v>#REF!</v>
      </c>
      <c r="AE24" s="12"/>
      <c r="AF24" s="40">
        <v>0</v>
      </c>
      <c r="AG24" s="120" t="e">
        <f>AF24*#REF!</f>
        <v>#REF!</v>
      </c>
      <c r="AH24" s="12"/>
      <c r="AI24" s="40">
        <v>0</v>
      </c>
      <c r="AJ24" s="120" t="e">
        <f>AI24*#REF!</f>
        <v>#REF!</v>
      </c>
      <c r="AK24" s="12"/>
      <c r="AL24" s="40">
        <v>0</v>
      </c>
      <c r="AM24" s="120" t="e">
        <f>AL24*#REF!</f>
        <v>#REF!</v>
      </c>
      <c r="AN24" s="12"/>
      <c r="AO24" s="40">
        <v>0</v>
      </c>
      <c r="AP24" s="120" t="e">
        <f>AO24*#REF!</f>
        <v>#REF!</v>
      </c>
      <c r="AQ24" s="121">
        <f t="shared" si="4"/>
        <v>650</v>
      </c>
    </row>
    <row r="25" spans="1:43" ht="15" thickBot="1" x14ac:dyDescent="0.4">
      <c r="A25" s="264"/>
      <c r="B25" s="14">
        <v>42488</v>
      </c>
      <c r="C25" s="50" t="s">
        <v>36</v>
      </c>
      <c r="D25" s="50" t="s">
        <v>34</v>
      </c>
      <c r="E25" s="50">
        <f>4+3.5</f>
        <v>7.5</v>
      </c>
      <c r="F25" s="56">
        <v>50</v>
      </c>
      <c r="G25" s="13" t="s">
        <v>12</v>
      </c>
      <c r="H25" s="50" t="s">
        <v>0</v>
      </c>
      <c r="I25" s="13" t="s">
        <v>2</v>
      </c>
      <c r="J25" s="154"/>
      <c r="K25" s="155">
        <v>0</v>
      </c>
      <c r="L25" s="156">
        <f t="shared" si="0"/>
        <v>0</v>
      </c>
      <c r="M25" s="107"/>
      <c r="N25" s="40">
        <v>0</v>
      </c>
      <c r="O25" s="89">
        <f t="shared" si="1"/>
        <v>0</v>
      </c>
      <c r="P25" s="199" t="s">
        <v>30</v>
      </c>
      <c r="Q25" s="200">
        <v>7.5</v>
      </c>
      <c r="R25" s="201">
        <f t="shared" si="2"/>
        <v>375</v>
      </c>
      <c r="S25" s="234" t="s">
        <v>30</v>
      </c>
      <c r="T25" s="235">
        <v>7.5</v>
      </c>
      <c r="U25" s="236">
        <f t="shared" si="3"/>
        <v>375</v>
      </c>
      <c r="V25" s="122"/>
      <c r="W25" s="40">
        <v>0</v>
      </c>
      <c r="X25" s="120" t="e">
        <f>W25*#REF!</f>
        <v>#REF!</v>
      </c>
      <c r="Y25" s="122"/>
      <c r="Z25" s="40">
        <v>0</v>
      </c>
      <c r="AA25" s="120" t="e">
        <f>Z25*#REF!</f>
        <v>#REF!</v>
      </c>
      <c r="AB25" s="12"/>
      <c r="AC25" s="40">
        <v>0</v>
      </c>
      <c r="AD25" s="120" t="e">
        <f>AC25*#REF!</f>
        <v>#REF!</v>
      </c>
      <c r="AE25" s="12"/>
      <c r="AF25" s="40">
        <v>0</v>
      </c>
      <c r="AG25" s="120" t="e">
        <f>AF25*#REF!</f>
        <v>#REF!</v>
      </c>
      <c r="AH25" s="12"/>
      <c r="AI25" s="40">
        <v>0</v>
      </c>
      <c r="AJ25" s="120" t="e">
        <f>AI25*#REF!</f>
        <v>#REF!</v>
      </c>
      <c r="AK25" s="12"/>
      <c r="AL25" s="40">
        <v>0</v>
      </c>
      <c r="AM25" s="120" t="e">
        <f>AL25*#REF!</f>
        <v>#REF!</v>
      </c>
      <c r="AN25" s="12"/>
      <c r="AO25" s="40">
        <v>0</v>
      </c>
      <c r="AP25" s="120" t="e">
        <f>AO25*#REF!</f>
        <v>#REF!</v>
      </c>
      <c r="AQ25" s="121">
        <f t="shared" si="4"/>
        <v>750</v>
      </c>
    </row>
    <row r="26" spans="1:43" ht="15" thickBot="1" x14ac:dyDescent="0.4">
      <c r="A26" s="264"/>
      <c r="B26" s="14">
        <v>42489</v>
      </c>
      <c r="C26" s="50" t="s">
        <v>36</v>
      </c>
      <c r="D26" s="50" t="s">
        <v>34</v>
      </c>
      <c r="E26" s="50">
        <v>7.5</v>
      </c>
      <c r="F26" s="56">
        <v>50</v>
      </c>
      <c r="G26" s="13" t="s">
        <v>11</v>
      </c>
      <c r="H26" s="50" t="s">
        <v>0</v>
      </c>
      <c r="I26" s="13" t="s">
        <v>2</v>
      </c>
      <c r="J26" s="154"/>
      <c r="K26" s="155">
        <v>0</v>
      </c>
      <c r="L26" s="156">
        <f t="shared" si="0"/>
        <v>0</v>
      </c>
      <c r="M26" s="107"/>
      <c r="N26" s="40">
        <v>0</v>
      </c>
      <c r="O26" s="89">
        <f t="shared" si="1"/>
        <v>0</v>
      </c>
      <c r="P26" s="199" t="s">
        <v>30</v>
      </c>
      <c r="Q26" s="200">
        <v>7.5</v>
      </c>
      <c r="R26" s="201">
        <f t="shared" si="2"/>
        <v>375</v>
      </c>
      <c r="S26" s="234" t="s">
        <v>30</v>
      </c>
      <c r="T26" s="235">
        <v>7.5</v>
      </c>
      <c r="U26" s="236">
        <f t="shared" si="3"/>
        <v>375</v>
      </c>
      <c r="V26" s="122"/>
      <c r="W26" s="40">
        <v>0</v>
      </c>
      <c r="X26" s="120" t="e">
        <f>W26*#REF!</f>
        <v>#REF!</v>
      </c>
      <c r="Y26" s="122"/>
      <c r="Z26" s="40">
        <v>0</v>
      </c>
      <c r="AA26" s="120" t="e">
        <f>Z26*#REF!</f>
        <v>#REF!</v>
      </c>
      <c r="AB26" s="12"/>
      <c r="AC26" s="40">
        <v>0</v>
      </c>
      <c r="AD26" s="120" t="e">
        <f>AC26*#REF!</f>
        <v>#REF!</v>
      </c>
      <c r="AE26" s="12"/>
      <c r="AF26" s="40">
        <v>0</v>
      </c>
      <c r="AG26" s="120" t="e">
        <f>AF26*#REF!</f>
        <v>#REF!</v>
      </c>
      <c r="AH26" s="12"/>
      <c r="AI26" s="40">
        <v>0</v>
      </c>
      <c r="AJ26" s="120" t="e">
        <f>AI26*#REF!</f>
        <v>#REF!</v>
      </c>
      <c r="AK26" s="12"/>
      <c r="AL26" s="40">
        <v>0</v>
      </c>
      <c r="AM26" s="120" t="e">
        <f>AL26*#REF!</f>
        <v>#REF!</v>
      </c>
      <c r="AN26" s="12"/>
      <c r="AO26" s="40">
        <v>0</v>
      </c>
      <c r="AP26" s="120" t="e">
        <f>AO26*#REF!</f>
        <v>#REF!</v>
      </c>
      <c r="AQ26" s="121">
        <f t="shared" si="4"/>
        <v>750</v>
      </c>
    </row>
    <row r="27" spans="1:43" ht="15" thickBot="1" x14ac:dyDescent="0.4">
      <c r="A27" s="264"/>
      <c r="B27" s="14">
        <v>42490</v>
      </c>
      <c r="C27" s="50" t="s">
        <v>36</v>
      </c>
      <c r="D27" s="50" t="s">
        <v>34</v>
      </c>
      <c r="E27" s="50">
        <v>7.5</v>
      </c>
      <c r="F27" s="56">
        <v>50</v>
      </c>
      <c r="G27" s="13" t="s">
        <v>10</v>
      </c>
      <c r="H27" s="50" t="s">
        <v>0</v>
      </c>
      <c r="I27" s="13" t="s">
        <v>2</v>
      </c>
      <c r="J27" s="145" t="s">
        <v>36</v>
      </c>
      <c r="K27" s="146">
        <v>4</v>
      </c>
      <c r="L27" s="147">
        <f t="shared" si="0"/>
        <v>200</v>
      </c>
      <c r="M27" s="107"/>
      <c r="N27" s="40">
        <v>0</v>
      </c>
      <c r="O27" s="89">
        <f t="shared" si="1"/>
        <v>0</v>
      </c>
      <c r="P27" s="199" t="s">
        <v>30</v>
      </c>
      <c r="Q27" s="200">
        <v>7.5</v>
      </c>
      <c r="R27" s="201">
        <f t="shared" si="2"/>
        <v>375</v>
      </c>
      <c r="S27" s="234" t="s">
        <v>30</v>
      </c>
      <c r="T27" s="235">
        <v>7.5</v>
      </c>
      <c r="U27" s="236">
        <f t="shared" si="3"/>
        <v>375</v>
      </c>
      <c r="V27" s="122"/>
      <c r="W27" s="40">
        <v>0</v>
      </c>
      <c r="X27" s="120" t="e">
        <f>W27*#REF!</f>
        <v>#REF!</v>
      </c>
      <c r="Y27" s="122"/>
      <c r="Z27" s="40">
        <v>0</v>
      </c>
      <c r="AA27" s="120" t="e">
        <f>Z27*#REF!</f>
        <v>#REF!</v>
      </c>
      <c r="AB27" s="12"/>
      <c r="AC27" s="40">
        <v>0</v>
      </c>
      <c r="AD27" s="120" t="e">
        <f>AC27*#REF!</f>
        <v>#REF!</v>
      </c>
      <c r="AE27" s="12"/>
      <c r="AF27" s="40">
        <v>0</v>
      </c>
      <c r="AG27" s="120" t="e">
        <f>AF27*#REF!</f>
        <v>#REF!</v>
      </c>
      <c r="AH27" s="12"/>
      <c r="AI27" s="40">
        <v>0</v>
      </c>
      <c r="AJ27" s="120" t="e">
        <f>AI27*#REF!</f>
        <v>#REF!</v>
      </c>
      <c r="AK27" s="12"/>
      <c r="AL27" s="40">
        <v>0</v>
      </c>
      <c r="AM27" s="120" t="e">
        <f>AL27*#REF!</f>
        <v>#REF!</v>
      </c>
      <c r="AN27" s="12"/>
      <c r="AO27" s="40">
        <v>0</v>
      </c>
      <c r="AP27" s="120" t="e">
        <f>AO27*#REF!</f>
        <v>#REF!</v>
      </c>
      <c r="AQ27" s="121">
        <f t="shared" si="4"/>
        <v>950</v>
      </c>
    </row>
    <row r="28" spans="1:43" ht="15" thickBot="1" x14ac:dyDescent="0.4">
      <c r="A28" s="264"/>
      <c r="B28" s="20">
        <v>42491</v>
      </c>
      <c r="C28" s="51" t="s">
        <v>47</v>
      </c>
      <c r="D28" s="51" t="s">
        <v>50</v>
      </c>
      <c r="E28" s="51">
        <v>3.5</v>
      </c>
      <c r="F28" s="57">
        <v>50</v>
      </c>
      <c r="G28" s="19" t="s">
        <v>9</v>
      </c>
      <c r="H28" s="51" t="s">
        <v>0</v>
      </c>
      <c r="I28" s="19" t="s">
        <v>2</v>
      </c>
      <c r="J28" s="168"/>
      <c r="K28" s="169">
        <v>0</v>
      </c>
      <c r="L28" s="170">
        <f t="shared" si="0"/>
        <v>0</v>
      </c>
      <c r="M28" s="108"/>
      <c r="N28" s="41">
        <v>0</v>
      </c>
      <c r="O28" s="90">
        <f t="shared" si="1"/>
        <v>0</v>
      </c>
      <c r="P28" s="208" t="s">
        <v>31</v>
      </c>
      <c r="Q28" s="209">
        <v>3.5</v>
      </c>
      <c r="R28" s="210">
        <f t="shared" si="2"/>
        <v>175</v>
      </c>
      <c r="S28" s="243" t="s">
        <v>31</v>
      </c>
      <c r="T28" s="244">
        <v>3.5</v>
      </c>
      <c r="U28" s="245">
        <f t="shared" si="3"/>
        <v>175</v>
      </c>
      <c r="V28" s="132"/>
      <c r="W28" s="117">
        <v>0</v>
      </c>
      <c r="X28" s="137" t="e">
        <f>W28*#REF!</f>
        <v>#REF!</v>
      </c>
      <c r="Y28" s="132"/>
      <c r="Z28" s="117">
        <v>0</v>
      </c>
      <c r="AA28" s="137" t="e">
        <f>Z28*#REF!</f>
        <v>#REF!</v>
      </c>
      <c r="AB28" s="138"/>
      <c r="AC28" s="117">
        <v>0</v>
      </c>
      <c r="AD28" s="137" t="e">
        <f>AC28*#REF!</f>
        <v>#REF!</v>
      </c>
      <c r="AE28" s="138"/>
      <c r="AF28" s="117">
        <v>0</v>
      </c>
      <c r="AG28" s="137" t="e">
        <f>AF28*#REF!</f>
        <v>#REF!</v>
      </c>
      <c r="AH28" s="138"/>
      <c r="AI28" s="117">
        <v>0</v>
      </c>
      <c r="AJ28" s="137" t="e">
        <f>AI28*#REF!</f>
        <v>#REF!</v>
      </c>
      <c r="AK28" s="138"/>
      <c r="AL28" s="117">
        <v>0</v>
      </c>
      <c r="AM28" s="137" t="e">
        <f>AL28*#REF!</f>
        <v>#REF!</v>
      </c>
      <c r="AN28" s="138"/>
      <c r="AO28" s="117">
        <v>0</v>
      </c>
      <c r="AP28" s="137" t="e">
        <f>AO28*#REF!</f>
        <v>#REF!</v>
      </c>
      <c r="AQ28" s="134">
        <f t="shared" si="4"/>
        <v>350</v>
      </c>
    </row>
    <row r="29" spans="1:43" ht="17.25" customHeight="1" thickBot="1" x14ac:dyDescent="0.4">
      <c r="A29" s="264" t="s">
        <v>8</v>
      </c>
      <c r="B29" s="23">
        <v>42493</v>
      </c>
      <c r="C29" s="49" t="s">
        <v>65</v>
      </c>
      <c r="D29" s="49" t="s">
        <v>42</v>
      </c>
      <c r="E29" s="49">
        <v>8.5</v>
      </c>
      <c r="F29" s="53">
        <v>50</v>
      </c>
      <c r="G29" s="22" t="s">
        <v>7</v>
      </c>
      <c r="H29" s="49" t="s">
        <v>0</v>
      </c>
      <c r="I29" s="22" t="s">
        <v>2</v>
      </c>
      <c r="J29" s="171"/>
      <c r="K29" s="172">
        <v>0</v>
      </c>
      <c r="L29" s="173">
        <f t="shared" si="0"/>
        <v>0</v>
      </c>
      <c r="M29" s="103"/>
      <c r="N29" s="37">
        <v>0</v>
      </c>
      <c r="O29" s="86">
        <f t="shared" si="1"/>
        <v>0</v>
      </c>
      <c r="P29" s="196" t="s">
        <v>66</v>
      </c>
      <c r="Q29" s="197">
        <v>9.5</v>
      </c>
      <c r="R29" s="198">
        <f t="shared" si="2"/>
        <v>475</v>
      </c>
      <c r="S29" s="231" t="s">
        <v>66</v>
      </c>
      <c r="T29" s="232">
        <v>9.5</v>
      </c>
      <c r="U29" s="233">
        <f t="shared" si="3"/>
        <v>475</v>
      </c>
      <c r="V29" s="21"/>
      <c r="W29" s="37">
        <v>0</v>
      </c>
      <c r="X29" s="135" t="e">
        <f>W29*#REF!</f>
        <v>#REF!</v>
      </c>
      <c r="Y29" s="21"/>
      <c r="Z29" s="37">
        <v>0</v>
      </c>
      <c r="AA29" s="135" t="e">
        <f>Z29*#REF!</f>
        <v>#REF!</v>
      </c>
      <c r="AB29" s="21"/>
      <c r="AC29" s="37">
        <v>0</v>
      </c>
      <c r="AD29" s="135" t="e">
        <f>AC29*#REF!</f>
        <v>#REF!</v>
      </c>
      <c r="AE29" s="21"/>
      <c r="AF29" s="37">
        <v>0</v>
      </c>
      <c r="AG29" s="135" t="e">
        <f>AF29*#REF!</f>
        <v>#REF!</v>
      </c>
      <c r="AH29" s="21"/>
      <c r="AI29" s="37">
        <v>0</v>
      </c>
      <c r="AJ29" s="135" t="e">
        <f>AI29*#REF!</f>
        <v>#REF!</v>
      </c>
      <c r="AK29" s="21"/>
      <c r="AL29" s="37">
        <v>0</v>
      </c>
      <c r="AM29" s="135" t="e">
        <f>AL29*#REF!</f>
        <v>#REF!</v>
      </c>
      <c r="AN29" s="21"/>
      <c r="AO29" s="37">
        <v>0</v>
      </c>
      <c r="AP29" s="135" t="e">
        <f>AO29*#REF!</f>
        <v>#REF!</v>
      </c>
      <c r="AQ29" s="136">
        <f t="shared" si="4"/>
        <v>950</v>
      </c>
    </row>
    <row r="30" spans="1:43" ht="17.25" hidden="1" customHeight="1" x14ac:dyDescent="0.35">
      <c r="A30" s="264"/>
      <c r="B30" s="266">
        <v>42494</v>
      </c>
      <c r="C30" s="69" t="s">
        <v>43</v>
      </c>
      <c r="D30" s="69" t="s">
        <v>44</v>
      </c>
      <c r="E30" s="69">
        <v>3.5</v>
      </c>
      <c r="F30" s="58">
        <v>50</v>
      </c>
      <c r="G30" s="18" t="s">
        <v>57</v>
      </c>
      <c r="H30" s="50" t="s">
        <v>0</v>
      </c>
      <c r="I30" s="18" t="s">
        <v>6</v>
      </c>
      <c r="J30" s="154"/>
      <c r="K30" s="174"/>
      <c r="L30" s="175">
        <f t="shared" si="0"/>
        <v>0</v>
      </c>
      <c r="M30" s="110"/>
      <c r="N30" s="35"/>
      <c r="O30" s="91">
        <f t="shared" si="1"/>
        <v>0</v>
      </c>
      <c r="P30" s="211" t="s">
        <v>32</v>
      </c>
      <c r="Q30" s="212"/>
      <c r="R30" s="213">
        <f t="shared" si="2"/>
        <v>0</v>
      </c>
      <c r="S30" s="246" t="s">
        <v>32</v>
      </c>
      <c r="T30" s="247"/>
      <c r="U30" s="248">
        <f t="shared" si="3"/>
        <v>0</v>
      </c>
      <c r="V30" s="122"/>
      <c r="W30" s="114"/>
      <c r="X30" s="124" t="e">
        <f>W30*#REF!</f>
        <v>#REF!</v>
      </c>
      <c r="Y30" s="13"/>
      <c r="Z30" s="114"/>
      <c r="AA30" s="124" t="e">
        <f>Z30*#REF!</f>
        <v>#REF!</v>
      </c>
      <c r="AB30" s="12"/>
      <c r="AC30" s="114"/>
      <c r="AD30" s="124" t="e">
        <f>AC30*#REF!</f>
        <v>#REF!</v>
      </c>
      <c r="AE30" s="12"/>
      <c r="AF30" s="114"/>
      <c r="AG30" s="124" t="e">
        <f>AF30*#REF!</f>
        <v>#REF!</v>
      </c>
      <c r="AH30" s="12"/>
      <c r="AI30" s="114"/>
      <c r="AJ30" s="124" t="e">
        <f>AI30*#REF!</f>
        <v>#REF!</v>
      </c>
      <c r="AK30" s="12"/>
      <c r="AL30" s="114"/>
      <c r="AM30" s="124" t="e">
        <f>AL30*#REF!</f>
        <v>#REF!</v>
      </c>
      <c r="AN30" s="12"/>
      <c r="AO30" s="114"/>
      <c r="AP30" s="124" t="e">
        <f>AO30*#REF!</f>
        <v>#REF!</v>
      </c>
      <c r="AQ30" s="121">
        <f t="shared" si="4"/>
        <v>0</v>
      </c>
    </row>
    <row r="31" spans="1:43" ht="17.25" customHeight="1" thickBot="1" x14ac:dyDescent="0.4">
      <c r="A31" s="264"/>
      <c r="B31" s="266"/>
      <c r="C31" s="68" t="s">
        <v>45</v>
      </c>
      <c r="D31" s="68" t="s">
        <v>46</v>
      </c>
      <c r="E31" s="68">
        <v>3.5</v>
      </c>
      <c r="F31" s="59">
        <v>50</v>
      </c>
      <c r="G31" s="15" t="s">
        <v>58</v>
      </c>
      <c r="H31" s="50" t="s">
        <v>0</v>
      </c>
      <c r="I31" s="15" t="s">
        <v>5</v>
      </c>
      <c r="J31" s="154"/>
      <c r="K31" s="155">
        <v>0</v>
      </c>
      <c r="L31" s="156">
        <f t="shared" si="0"/>
        <v>0</v>
      </c>
      <c r="M31" s="111"/>
      <c r="N31" s="32">
        <v>0</v>
      </c>
      <c r="O31" s="92">
        <f t="shared" si="1"/>
        <v>0</v>
      </c>
      <c r="P31" s="199" t="s">
        <v>33</v>
      </c>
      <c r="Q31" s="200">
        <v>3.5</v>
      </c>
      <c r="R31" s="201">
        <f t="shared" si="2"/>
        <v>175</v>
      </c>
      <c r="S31" s="234" t="s">
        <v>33</v>
      </c>
      <c r="T31" s="235">
        <v>3.5</v>
      </c>
      <c r="U31" s="236">
        <f t="shared" si="3"/>
        <v>175</v>
      </c>
      <c r="V31" s="122"/>
      <c r="W31" s="40">
        <v>0</v>
      </c>
      <c r="X31" s="120" t="e">
        <f>W31*#REF!</f>
        <v>#REF!</v>
      </c>
      <c r="Y31" s="122"/>
      <c r="Z31" s="40">
        <v>0</v>
      </c>
      <c r="AA31" s="120" t="e">
        <f>Z31*#REF!</f>
        <v>#REF!</v>
      </c>
      <c r="AB31" s="12"/>
      <c r="AC31" s="40">
        <v>0</v>
      </c>
      <c r="AD31" s="120" t="e">
        <f>AC31*#REF!</f>
        <v>#REF!</v>
      </c>
      <c r="AE31" s="12"/>
      <c r="AF31" s="40">
        <v>0</v>
      </c>
      <c r="AG31" s="120" t="e">
        <f>AF31*#REF!</f>
        <v>#REF!</v>
      </c>
      <c r="AH31" s="12"/>
      <c r="AI31" s="40">
        <v>0</v>
      </c>
      <c r="AJ31" s="120" t="e">
        <f>AI31*#REF!</f>
        <v>#REF!</v>
      </c>
      <c r="AK31" s="12"/>
      <c r="AL31" s="40">
        <v>0</v>
      </c>
      <c r="AM31" s="120" t="e">
        <f>AL31*#REF!</f>
        <v>#REF!</v>
      </c>
      <c r="AN31" s="12"/>
      <c r="AO31" s="40">
        <v>0</v>
      </c>
      <c r="AP31" s="120" t="e">
        <f>AO31*#REF!</f>
        <v>#REF!</v>
      </c>
      <c r="AQ31" s="121">
        <f t="shared" si="4"/>
        <v>350</v>
      </c>
    </row>
    <row r="32" spans="1:43" ht="17.25" customHeight="1" thickBot="1" x14ac:dyDescent="0.4">
      <c r="A32" s="264"/>
      <c r="B32" s="14">
        <v>42495</v>
      </c>
      <c r="C32" s="50" t="s">
        <v>48</v>
      </c>
      <c r="D32" s="50" t="s">
        <v>55</v>
      </c>
      <c r="E32" s="50">
        <v>3.5</v>
      </c>
      <c r="F32" s="54">
        <v>50</v>
      </c>
      <c r="G32" s="13" t="s">
        <v>59</v>
      </c>
      <c r="H32" s="50" t="s">
        <v>0</v>
      </c>
      <c r="I32" s="13" t="s">
        <v>64</v>
      </c>
      <c r="J32" s="176" t="s">
        <v>35</v>
      </c>
      <c r="K32" s="146">
        <v>3</v>
      </c>
      <c r="L32" s="147">
        <f t="shared" si="0"/>
        <v>150</v>
      </c>
      <c r="M32" s="111"/>
      <c r="N32" s="38">
        <v>0</v>
      </c>
      <c r="O32" s="87">
        <f t="shared" si="1"/>
        <v>0</v>
      </c>
      <c r="P32" s="199" t="s">
        <v>34</v>
      </c>
      <c r="Q32" s="200">
        <v>3.5</v>
      </c>
      <c r="R32" s="201">
        <f t="shared" si="2"/>
        <v>175</v>
      </c>
      <c r="S32" s="234" t="s">
        <v>34</v>
      </c>
      <c r="T32" s="235">
        <v>3.5</v>
      </c>
      <c r="U32" s="236">
        <f t="shared" si="3"/>
        <v>175</v>
      </c>
      <c r="V32" s="122"/>
      <c r="W32" s="40">
        <v>0</v>
      </c>
      <c r="X32" s="120" t="e">
        <f>W32*#REF!</f>
        <v>#REF!</v>
      </c>
      <c r="Y32" s="122"/>
      <c r="Z32" s="40">
        <v>0</v>
      </c>
      <c r="AA32" s="120" t="e">
        <f>Z32*#REF!</f>
        <v>#REF!</v>
      </c>
      <c r="AB32" s="12"/>
      <c r="AC32" s="40">
        <v>0</v>
      </c>
      <c r="AD32" s="120" t="e">
        <f>AC32*#REF!</f>
        <v>#REF!</v>
      </c>
      <c r="AE32" s="12"/>
      <c r="AF32" s="40">
        <v>0</v>
      </c>
      <c r="AG32" s="120" t="e">
        <f>AF32*#REF!</f>
        <v>#REF!</v>
      </c>
      <c r="AH32" s="12"/>
      <c r="AI32" s="40">
        <v>0</v>
      </c>
      <c r="AJ32" s="120" t="e">
        <f>AI32*#REF!</f>
        <v>#REF!</v>
      </c>
      <c r="AK32" s="12"/>
      <c r="AL32" s="40">
        <v>0</v>
      </c>
      <c r="AM32" s="120" t="e">
        <f>AL32*#REF!</f>
        <v>#REF!</v>
      </c>
      <c r="AN32" s="12"/>
      <c r="AO32" s="40">
        <v>0</v>
      </c>
      <c r="AP32" s="120" t="e">
        <f>AO32*#REF!</f>
        <v>#REF!</v>
      </c>
      <c r="AQ32" s="121">
        <f t="shared" si="4"/>
        <v>500</v>
      </c>
    </row>
    <row r="33" spans="1:43" ht="17.25" customHeight="1" thickBot="1" x14ac:dyDescent="0.4">
      <c r="A33" s="264"/>
      <c r="B33" s="14">
        <v>42496</v>
      </c>
      <c r="C33" s="50" t="s">
        <v>48</v>
      </c>
      <c r="D33" s="50" t="s">
        <v>46</v>
      </c>
      <c r="E33" s="50">
        <v>3</v>
      </c>
      <c r="F33" s="56">
        <v>50</v>
      </c>
      <c r="G33" s="13" t="s">
        <v>60</v>
      </c>
      <c r="H33" s="50" t="s">
        <v>0</v>
      </c>
      <c r="I33" s="13" t="s">
        <v>2</v>
      </c>
      <c r="J33" s="154"/>
      <c r="K33" s="155">
        <v>0</v>
      </c>
      <c r="L33" s="156">
        <f t="shared" si="0"/>
        <v>0</v>
      </c>
      <c r="M33" s="107"/>
      <c r="N33" s="40">
        <v>0</v>
      </c>
      <c r="O33" s="89">
        <f t="shared" si="1"/>
        <v>0</v>
      </c>
      <c r="P33" s="199" t="s">
        <v>35</v>
      </c>
      <c r="Q33" s="200">
        <v>3</v>
      </c>
      <c r="R33" s="201">
        <f t="shared" si="2"/>
        <v>150</v>
      </c>
      <c r="S33" s="234" t="s">
        <v>35</v>
      </c>
      <c r="T33" s="235">
        <v>3</v>
      </c>
      <c r="U33" s="236">
        <f t="shared" si="3"/>
        <v>150</v>
      </c>
      <c r="V33" s="122"/>
      <c r="W33" s="40">
        <v>0</v>
      </c>
      <c r="X33" s="120" t="e">
        <f>W33*#REF!</f>
        <v>#REF!</v>
      </c>
      <c r="Y33" s="122"/>
      <c r="Z33" s="40">
        <v>0</v>
      </c>
      <c r="AA33" s="120" t="e">
        <f>Z33*#REF!</f>
        <v>#REF!</v>
      </c>
      <c r="AB33" s="12"/>
      <c r="AC33" s="40">
        <v>0</v>
      </c>
      <c r="AD33" s="120" t="e">
        <f>AC33*#REF!</f>
        <v>#REF!</v>
      </c>
      <c r="AE33" s="12"/>
      <c r="AF33" s="40">
        <v>0</v>
      </c>
      <c r="AG33" s="120" t="e">
        <f>AF33*#REF!</f>
        <v>#REF!</v>
      </c>
      <c r="AH33" s="12"/>
      <c r="AI33" s="40">
        <v>0</v>
      </c>
      <c r="AJ33" s="120" t="e">
        <f>AI33*#REF!</f>
        <v>#REF!</v>
      </c>
      <c r="AK33" s="12"/>
      <c r="AL33" s="40">
        <v>0</v>
      </c>
      <c r="AM33" s="120" t="e">
        <f>AL33*#REF!</f>
        <v>#REF!</v>
      </c>
      <c r="AN33" s="12"/>
      <c r="AO33" s="40">
        <v>0</v>
      </c>
      <c r="AP33" s="120" t="e">
        <f>AO33*#REF!</f>
        <v>#REF!</v>
      </c>
      <c r="AQ33" s="121">
        <f t="shared" si="4"/>
        <v>300</v>
      </c>
    </row>
    <row r="34" spans="1:43" ht="17.25" customHeight="1" thickBot="1" x14ac:dyDescent="0.4">
      <c r="A34" s="264"/>
      <c r="B34" s="266">
        <v>42497</v>
      </c>
      <c r="C34" s="69" t="s">
        <v>43</v>
      </c>
      <c r="D34" s="69" t="s">
        <v>50</v>
      </c>
      <c r="E34" s="69">
        <v>4</v>
      </c>
      <c r="F34" s="60">
        <v>50</v>
      </c>
      <c r="G34" s="18" t="s">
        <v>61</v>
      </c>
      <c r="H34" s="50" t="s">
        <v>0</v>
      </c>
      <c r="I34" s="18" t="s">
        <v>69</v>
      </c>
      <c r="J34" s="154"/>
      <c r="K34" s="155">
        <v>0</v>
      </c>
      <c r="L34" s="156">
        <f t="shared" si="0"/>
        <v>0</v>
      </c>
      <c r="M34" s="110"/>
      <c r="N34" s="42">
        <v>0</v>
      </c>
      <c r="O34" s="93">
        <f t="shared" si="1"/>
        <v>0</v>
      </c>
      <c r="P34" s="199" t="s">
        <v>67</v>
      </c>
      <c r="Q34" s="200">
        <v>4</v>
      </c>
      <c r="R34" s="201">
        <f t="shared" si="2"/>
        <v>200</v>
      </c>
      <c r="S34" s="234" t="s">
        <v>67</v>
      </c>
      <c r="T34" s="235">
        <v>4</v>
      </c>
      <c r="U34" s="236">
        <f t="shared" si="3"/>
        <v>200</v>
      </c>
      <c r="V34" s="122"/>
      <c r="W34" s="40">
        <v>0</v>
      </c>
      <c r="X34" s="120" t="e">
        <f>W34*#REF!</f>
        <v>#REF!</v>
      </c>
      <c r="Y34" s="122"/>
      <c r="Z34" s="40">
        <v>0</v>
      </c>
      <c r="AA34" s="120" t="e">
        <f>Z34*#REF!</f>
        <v>#REF!</v>
      </c>
      <c r="AB34" s="12"/>
      <c r="AC34" s="40">
        <v>0</v>
      </c>
      <c r="AD34" s="120" t="e">
        <f>AC34*#REF!</f>
        <v>#REF!</v>
      </c>
      <c r="AE34" s="12"/>
      <c r="AF34" s="40">
        <v>0</v>
      </c>
      <c r="AG34" s="120" t="e">
        <f>AF34*#REF!</f>
        <v>#REF!</v>
      </c>
      <c r="AH34" s="12"/>
      <c r="AI34" s="40">
        <v>0</v>
      </c>
      <c r="AJ34" s="120" t="e">
        <f>AI34*#REF!</f>
        <v>#REF!</v>
      </c>
      <c r="AK34" s="12"/>
      <c r="AL34" s="40">
        <v>0</v>
      </c>
      <c r="AM34" s="120" t="e">
        <f>AL34*#REF!</f>
        <v>#REF!</v>
      </c>
      <c r="AN34" s="12"/>
      <c r="AO34" s="40">
        <v>0</v>
      </c>
      <c r="AP34" s="120" t="e">
        <f>AO34*#REF!</f>
        <v>#REF!</v>
      </c>
      <c r="AQ34" s="121">
        <f t="shared" si="4"/>
        <v>400</v>
      </c>
    </row>
    <row r="35" spans="1:43" ht="17.25" customHeight="1" thickBot="1" x14ac:dyDescent="0.4">
      <c r="A35" s="264"/>
      <c r="B35" s="267"/>
      <c r="C35" s="70" t="s">
        <v>48</v>
      </c>
      <c r="D35" s="70" t="s">
        <v>46</v>
      </c>
      <c r="E35" s="70">
        <v>3</v>
      </c>
      <c r="F35" s="61">
        <v>50</v>
      </c>
      <c r="G35" s="4" t="s">
        <v>60</v>
      </c>
      <c r="H35" s="50" t="s">
        <v>0</v>
      </c>
      <c r="I35" s="4" t="s">
        <v>2</v>
      </c>
      <c r="J35" s="154"/>
      <c r="K35" s="155">
        <v>0</v>
      </c>
      <c r="L35" s="156">
        <f t="shared" si="0"/>
        <v>0</v>
      </c>
      <c r="M35" s="111"/>
      <c r="N35" s="43">
        <v>0</v>
      </c>
      <c r="O35" s="94">
        <f t="shared" si="1"/>
        <v>0</v>
      </c>
      <c r="P35" s="199" t="s">
        <v>35</v>
      </c>
      <c r="Q35" s="200">
        <v>3</v>
      </c>
      <c r="R35" s="201">
        <f t="shared" si="2"/>
        <v>150</v>
      </c>
      <c r="S35" s="234" t="s">
        <v>35</v>
      </c>
      <c r="T35" s="235">
        <v>3</v>
      </c>
      <c r="U35" s="236">
        <f t="shared" si="3"/>
        <v>150</v>
      </c>
      <c r="V35" s="122"/>
      <c r="W35" s="40">
        <v>0</v>
      </c>
      <c r="X35" s="120" t="e">
        <f>W35*#REF!</f>
        <v>#REF!</v>
      </c>
      <c r="Y35" s="122"/>
      <c r="Z35" s="40">
        <v>0</v>
      </c>
      <c r="AA35" s="120" t="e">
        <f>Z35*#REF!</f>
        <v>#REF!</v>
      </c>
      <c r="AB35" s="12"/>
      <c r="AC35" s="40">
        <v>0</v>
      </c>
      <c r="AD35" s="120" t="e">
        <f>AC35*#REF!</f>
        <v>#REF!</v>
      </c>
      <c r="AE35" s="12"/>
      <c r="AF35" s="40">
        <v>0</v>
      </c>
      <c r="AG35" s="120" t="e">
        <f>AF35*#REF!</f>
        <v>#REF!</v>
      </c>
      <c r="AH35" s="12"/>
      <c r="AI35" s="40">
        <v>0</v>
      </c>
      <c r="AJ35" s="120" t="e">
        <f>AI35*#REF!</f>
        <v>#REF!</v>
      </c>
      <c r="AK35" s="12"/>
      <c r="AL35" s="40">
        <v>0</v>
      </c>
      <c r="AM35" s="120" t="e">
        <f>AL35*#REF!</f>
        <v>#REF!</v>
      </c>
      <c r="AN35" s="12"/>
      <c r="AO35" s="40">
        <v>0</v>
      </c>
      <c r="AP35" s="120" t="e">
        <f>AO35*#REF!</f>
        <v>#REF!</v>
      </c>
      <c r="AQ35" s="121">
        <f t="shared" si="4"/>
        <v>300</v>
      </c>
    </row>
    <row r="36" spans="1:43" ht="17.25" customHeight="1" thickBot="1" x14ac:dyDescent="0.4">
      <c r="A36" s="264"/>
      <c r="B36" s="6">
        <v>42498</v>
      </c>
      <c r="C36" s="52" t="s">
        <v>47</v>
      </c>
      <c r="D36" s="52" t="s">
        <v>50</v>
      </c>
      <c r="E36" s="52">
        <v>3.5</v>
      </c>
      <c r="F36" s="62">
        <v>50</v>
      </c>
      <c r="G36" s="5" t="s">
        <v>62</v>
      </c>
      <c r="H36" s="51" t="s">
        <v>0</v>
      </c>
      <c r="I36" s="5" t="s">
        <v>38</v>
      </c>
      <c r="J36" s="165"/>
      <c r="K36" s="166">
        <v>0</v>
      </c>
      <c r="L36" s="167">
        <f t="shared" si="0"/>
        <v>0</v>
      </c>
      <c r="M36" s="112"/>
      <c r="N36" s="44">
        <v>0</v>
      </c>
      <c r="O36" s="95">
        <f t="shared" si="1"/>
        <v>0</v>
      </c>
      <c r="P36" s="202" t="s">
        <v>31</v>
      </c>
      <c r="Q36" s="203">
        <v>3.5</v>
      </c>
      <c r="R36" s="204">
        <f t="shared" si="2"/>
        <v>175</v>
      </c>
      <c r="S36" s="237" t="s">
        <v>31</v>
      </c>
      <c r="T36" s="238">
        <v>3.5</v>
      </c>
      <c r="U36" s="239">
        <f t="shared" si="3"/>
        <v>175</v>
      </c>
      <c r="V36" s="33"/>
      <c r="W36" s="41">
        <v>0</v>
      </c>
      <c r="X36" s="129" t="e">
        <f>W36*#REF!</f>
        <v>#REF!</v>
      </c>
      <c r="Y36" s="33"/>
      <c r="Z36" s="41">
        <v>0</v>
      </c>
      <c r="AA36" s="129" t="e">
        <f>Z36*#REF!</f>
        <v>#REF!</v>
      </c>
      <c r="AB36" s="130"/>
      <c r="AC36" s="41">
        <v>0</v>
      </c>
      <c r="AD36" s="129" t="e">
        <f>AC36*#REF!</f>
        <v>#REF!</v>
      </c>
      <c r="AE36" s="130"/>
      <c r="AF36" s="41">
        <v>0</v>
      </c>
      <c r="AG36" s="129" t="e">
        <f>AF36*#REF!</f>
        <v>#REF!</v>
      </c>
      <c r="AH36" s="130"/>
      <c r="AI36" s="41">
        <v>0</v>
      </c>
      <c r="AJ36" s="129" t="e">
        <f>AI36*#REF!</f>
        <v>#REF!</v>
      </c>
      <c r="AK36" s="130"/>
      <c r="AL36" s="41">
        <v>0</v>
      </c>
      <c r="AM36" s="129" t="e">
        <f>AL36*#REF!</f>
        <v>#REF!</v>
      </c>
      <c r="AN36" s="130"/>
      <c r="AO36" s="41">
        <v>0</v>
      </c>
      <c r="AP36" s="129" t="e">
        <f>AO36*#REF!</f>
        <v>#REF!</v>
      </c>
      <c r="AQ36" s="131">
        <f t="shared" si="4"/>
        <v>350</v>
      </c>
    </row>
    <row r="37" spans="1:43" ht="17.25" customHeight="1" thickBot="1" x14ac:dyDescent="0.4">
      <c r="A37" s="264" t="s">
        <v>4</v>
      </c>
      <c r="B37" s="17">
        <v>42500</v>
      </c>
      <c r="C37" s="71" t="s">
        <v>48</v>
      </c>
      <c r="D37" s="71" t="s">
        <v>46</v>
      </c>
      <c r="E37" s="71">
        <v>3</v>
      </c>
      <c r="F37" s="63">
        <v>50</v>
      </c>
      <c r="G37" s="16" t="s">
        <v>60</v>
      </c>
      <c r="H37" s="49" t="s">
        <v>0</v>
      </c>
      <c r="I37" s="16" t="s">
        <v>2</v>
      </c>
      <c r="J37" s="160"/>
      <c r="K37" s="161">
        <v>0</v>
      </c>
      <c r="L37" s="162">
        <f t="shared" si="0"/>
        <v>0</v>
      </c>
      <c r="M37" s="113"/>
      <c r="N37" s="31">
        <v>0</v>
      </c>
      <c r="O37" s="96">
        <f t="shared" si="1"/>
        <v>0</v>
      </c>
      <c r="P37" s="205" t="s">
        <v>35</v>
      </c>
      <c r="Q37" s="206">
        <v>3</v>
      </c>
      <c r="R37" s="207">
        <f t="shared" si="2"/>
        <v>150</v>
      </c>
      <c r="S37" s="240" t="s">
        <v>35</v>
      </c>
      <c r="T37" s="241">
        <v>3</v>
      </c>
      <c r="U37" s="242">
        <f t="shared" si="3"/>
        <v>150</v>
      </c>
      <c r="V37" s="24"/>
      <c r="W37" s="38">
        <v>0</v>
      </c>
      <c r="X37" s="127" t="e">
        <f>W37*#REF!</f>
        <v>#REF!</v>
      </c>
      <c r="Y37" s="24"/>
      <c r="Z37" s="38">
        <v>0</v>
      </c>
      <c r="AA37" s="127" t="e">
        <f>Z37*#REF!</f>
        <v>#REF!</v>
      </c>
      <c r="AB37" s="24"/>
      <c r="AC37" s="38">
        <v>0</v>
      </c>
      <c r="AD37" s="127" t="e">
        <f>AC37*#REF!</f>
        <v>#REF!</v>
      </c>
      <c r="AE37" s="24"/>
      <c r="AF37" s="38">
        <v>0</v>
      </c>
      <c r="AG37" s="127" t="e">
        <f>AF37*#REF!</f>
        <v>#REF!</v>
      </c>
      <c r="AH37" s="24"/>
      <c r="AI37" s="38">
        <v>0</v>
      </c>
      <c r="AJ37" s="127" t="e">
        <f>AI37*#REF!</f>
        <v>#REF!</v>
      </c>
      <c r="AK37" s="24"/>
      <c r="AL37" s="38">
        <v>0</v>
      </c>
      <c r="AM37" s="127" t="e">
        <f>AL37*#REF!</f>
        <v>#REF!</v>
      </c>
      <c r="AN37" s="24"/>
      <c r="AO37" s="38">
        <v>0</v>
      </c>
      <c r="AP37" s="127" t="e">
        <f>AO37*#REF!</f>
        <v>#REF!</v>
      </c>
      <c r="AQ37" s="128">
        <f t="shared" si="4"/>
        <v>300</v>
      </c>
    </row>
    <row r="38" spans="1:43" ht="17.25" customHeight="1" thickBot="1" x14ac:dyDescent="0.4">
      <c r="A38" s="264"/>
      <c r="B38" s="268">
        <v>42501</v>
      </c>
      <c r="C38" s="72" t="s">
        <v>49</v>
      </c>
      <c r="D38" s="72" t="s">
        <v>43</v>
      </c>
      <c r="E38" s="72">
        <v>3.5</v>
      </c>
      <c r="F38" s="64">
        <v>50</v>
      </c>
      <c r="G38" s="26" t="s">
        <v>68</v>
      </c>
      <c r="H38" s="50" t="s">
        <v>0</v>
      </c>
      <c r="I38" s="102" t="s">
        <v>23</v>
      </c>
      <c r="J38" s="176" t="s">
        <v>52</v>
      </c>
      <c r="K38" s="146">
        <v>3</v>
      </c>
      <c r="L38" s="147">
        <f t="shared" si="0"/>
        <v>150</v>
      </c>
      <c r="M38" s="104"/>
      <c r="N38" s="45">
        <v>0</v>
      </c>
      <c r="O38" s="97">
        <f t="shared" si="1"/>
        <v>0</v>
      </c>
      <c r="P38" s="199" t="s">
        <v>53</v>
      </c>
      <c r="Q38" s="200">
        <v>3.5</v>
      </c>
      <c r="R38" s="201">
        <f t="shared" si="2"/>
        <v>175</v>
      </c>
      <c r="S38" s="234" t="s">
        <v>53</v>
      </c>
      <c r="T38" s="235">
        <v>3.5</v>
      </c>
      <c r="U38" s="236">
        <f t="shared" si="3"/>
        <v>175</v>
      </c>
      <c r="V38" s="122"/>
      <c r="W38" s="40">
        <v>0</v>
      </c>
      <c r="X38" s="120" t="e">
        <f>W38*#REF!</f>
        <v>#REF!</v>
      </c>
      <c r="Y38" s="122"/>
      <c r="Z38" s="40">
        <v>0</v>
      </c>
      <c r="AA38" s="120" t="e">
        <f>Z38*#REF!</f>
        <v>#REF!</v>
      </c>
      <c r="AB38" s="12"/>
      <c r="AC38" s="40">
        <v>0</v>
      </c>
      <c r="AD38" s="120" t="e">
        <f>AC38*#REF!</f>
        <v>#REF!</v>
      </c>
      <c r="AE38" s="12"/>
      <c r="AF38" s="40">
        <v>0</v>
      </c>
      <c r="AG38" s="120" t="e">
        <f>AF38*#REF!</f>
        <v>#REF!</v>
      </c>
      <c r="AH38" s="12"/>
      <c r="AI38" s="40">
        <v>0</v>
      </c>
      <c r="AJ38" s="120" t="e">
        <f>AI38*#REF!</f>
        <v>#REF!</v>
      </c>
      <c r="AK38" s="12"/>
      <c r="AL38" s="40">
        <v>0</v>
      </c>
      <c r="AM38" s="120" t="e">
        <f>AL38*#REF!</f>
        <v>#REF!</v>
      </c>
      <c r="AN38" s="12"/>
      <c r="AO38" s="40">
        <v>0</v>
      </c>
      <c r="AP38" s="120" t="e">
        <f>AO38*#REF!</f>
        <v>#REF!</v>
      </c>
      <c r="AQ38" s="121">
        <f t="shared" si="4"/>
        <v>500</v>
      </c>
    </row>
    <row r="39" spans="1:43" ht="17.25" customHeight="1" thickBot="1" x14ac:dyDescent="0.4">
      <c r="A39" s="264"/>
      <c r="B39" s="266"/>
      <c r="C39" s="68" t="s">
        <v>48</v>
      </c>
      <c r="D39" s="68" t="s">
        <v>46</v>
      </c>
      <c r="E39" s="68">
        <v>3</v>
      </c>
      <c r="F39" s="65">
        <v>50</v>
      </c>
      <c r="G39" s="15" t="s">
        <v>60</v>
      </c>
      <c r="H39" s="50" t="s">
        <v>0</v>
      </c>
      <c r="I39" s="85" t="s">
        <v>2</v>
      </c>
      <c r="J39" s="154"/>
      <c r="K39" s="177">
        <v>0</v>
      </c>
      <c r="L39" s="178">
        <f t="shared" si="0"/>
        <v>0</v>
      </c>
      <c r="M39" s="104"/>
      <c r="N39" s="34">
        <v>0</v>
      </c>
      <c r="O39" s="98">
        <f t="shared" si="1"/>
        <v>0</v>
      </c>
      <c r="P39" s="199" t="s">
        <v>35</v>
      </c>
      <c r="Q39" s="214">
        <v>3</v>
      </c>
      <c r="R39" s="215">
        <f t="shared" si="2"/>
        <v>150</v>
      </c>
      <c r="S39" s="234" t="s">
        <v>35</v>
      </c>
      <c r="T39" s="249">
        <v>3</v>
      </c>
      <c r="U39" s="250">
        <f t="shared" si="3"/>
        <v>150</v>
      </c>
      <c r="V39" s="122"/>
      <c r="W39" s="29">
        <v>0</v>
      </c>
      <c r="X39" s="123" t="e">
        <f>W39*#REF!</f>
        <v>#REF!</v>
      </c>
      <c r="Y39" s="122"/>
      <c r="Z39" s="29">
        <v>0</v>
      </c>
      <c r="AA39" s="123" t="e">
        <f>Z39*#REF!</f>
        <v>#REF!</v>
      </c>
      <c r="AB39" s="12"/>
      <c r="AC39" s="29">
        <v>0</v>
      </c>
      <c r="AD39" s="123" t="e">
        <f>AC39*#REF!</f>
        <v>#REF!</v>
      </c>
      <c r="AE39" s="12"/>
      <c r="AF39" s="29">
        <v>0</v>
      </c>
      <c r="AG39" s="123" t="e">
        <f>AF39*#REF!</f>
        <v>#REF!</v>
      </c>
      <c r="AH39" s="12"/>
      <c r="AI39" s="29">
        <v>0</v>
      </c>
      <c r="AJ39" s="123" t="e">
        <f>AI39*#REF!</f>
        <v>#REF!</v>
      </c>
      <c r="AK39" s="12"/>
      <c r="AL39" s="29">
        <v>0</v>
      </c>
      <c r="AM39" s="123" t="e">
        <f>AL39*#REF!</f>
        <v>#REF!</v>
      </c>
      <c r="AN39" s="12"/>
      <c r="AO39" s="29">
        <v>0</v>
      </c>
      <c r="AP39" s="123" t="e">
        <f>AO39*#REF!</f>
        <v>#REF!</v>
      </c>
      <c r="AQ39" s="121">
        <f t="shared" si="4"/>
        <v>300</v>
      </c>
    </row>
    <row r="40" spans="1:43" ht="17.25" customHeight="1" thickBot="1" x14ac:dyDescent="0.4">
      <c r="A40" s="264"/>
      <c r="B40" s="14">
        <v>42502</v>
      </c>
      <c r="C40" s="50" t="s">
        <v>48</v>
      </c>
      <c r="D40" s="50" t="s">
        <v>46</v>
      </c>
      <c r="E40" s="50">
        <v>3</v>
      </c>
      <c r="F40" s="56">
        <v>50</v>
      </c>
      <c r="G40" s="13" t="s">
        <v>60</v>
      </c>
      <c r="H40" s="50" t="s">
        <v>0</v>
      </c>
      <c r="I40" s="13" t="s">
        <v>2</v>
      </c>
      <c r="J40" s="154"/>
      <c r="K40" s="155">
        <v>0</v>
      </c>
      <c r="L40" s="156">
        <f t="shared" si="0"/>
        <v>0</v>
      </c>
      <c r="M40" s="107"/>
      <c r="N40" s="40">
        <v>0</v>
      </c>
      <c r="O40" s="89">
        <f t="shared" si="1"/>
        <v>0</v>
      </c>
      <c r="P40" s="199" t="s">
        <v>35</v>
      </c>
      <c r="Q40" s="200">
        <v>3</v>
      </c>
      <c r="R40" s="201">
        <f t="shared" si="2"/>
        <v>150</v>
      </c>
      <c r="S40" s="234" t="s">
        <v>35</v>
      </c>
      <c r="T40" s="235">
        <v>3</v>
      </c>
      <c r="U40" s="236">
        <f t="shared" si="3"/>
        <v>150</v>
      </c>
      <c r="V40" s="122"/>
      <c r="W40" s="40">
        <v>0</v>
      </c>
      <c r="X40" s="120" t="e">
        <f>W40*#REF!</f>
        <v>#REF!</v>
      </c>
      <c r="Y40" s="122"/>
      <c r="Z40" s="40">
        <v>0</v>
      </c>
      <c r="AA40" s="120" t="e">
        <f>Z40*#REF!</f>
        <v>#REF!</v>
      </c>
      <c r="AB40" s="12"/>
      <c r="AC40" s="40">
        <v>0</v>
      </c>
      <c r="AD40" s="120" t="e">
        <f>AC40*#REF!</f>
        <v>#REF!</v>
      </c>
      <c r="AE40" s="12"/>
      <c r="AF40" s="40">
        <v>0</v>
      </c>
      <c r="AG40" s="120" t="e">
        <f>AF40*#REF!</f>
        <v>#REF!</v>
      </c>
      <c r="AH40" s="12"/>
      <c r="AI40" s="40">
        <v>0</v>
      </c>
      <c r="AJ40" s="120" t="e">
        <f>AI40*#REF!</f>
        <v>#REF!</v>
      </c>
      <c r="AK40" s="12"/>
      <c r="AL40" s="40">
        <v>0</v>
      </c>
      <c r="AM40" s="120" t="e">
        <f>AL40*#REF!</f>
        <v>#REF!</v>
      </c>
      <c r="AN40" s="12"/>
      <c r="AO40" s="40">
        <v>0</v>
      </c>
      <c r="AP40" s="120" t="e">
        <f>AO40*#REF!</f>
        <v>#REF!</v>
      </c>
      <c r="AQ40" s="121">
        <f t="shared" si="4"/>
        <v>300</v>
      </c>
    </row>
    <row r="41" spans="1:43" ht="17.25" customHeight="1" thickBot="1" x14ac:dyDescent="0.4">
      <c r="A41" s="264"/>
      <c r="B41" s="14">
        <v>42503</v>
      </c>
      <c r="C41" s="50" t="s">
        <v>45</v>
      </c>
      <c r="D41" s="50" t="s">
        <v>46</v>
      </c>
      <c r="E41" s="50">
        <v>3.5</v>
      </c>
      <c r="F41" s="56">
        <v>50</v>
      </c>
      <c r="G41" s="13" t="s">
        <v>59</v>
      </c>
      <c r="H41" s="50" t="s">
        <v>0</v>
      </c>
      <c r="I41" s="13" t="s">
        <v>3</v>
      </c>
      <c r="J41" s="154"/>
      <c r="K41" s="155">
        <v>0</v>
      </c>
      <c r="L41" s="156">
        <f t="shared" si="0"/>
        <v>0</v>
      </c>
      <c r="M41" s="107"/>
      <c r="N41" s="40">
        <v>0</v>
      </c>
      <c r="O41" s="89">
        <f t="shared" si="1"/>
        <v>0</v>
      </c>
      <c r="P41" s="199" t="s">
        <v>33</v>
      </c>
      <c r="Q41" s="200">
        <v>3.5</v>
      </c>
      <c r="R41" s="201">
        <f t="shared" si="2"/>
        <v>175</v>
      </c>
      <c r="S41" s="234" t="s">
        <v>33</v>
      </c>
      <c r="T41" s="235">
        <v>3.5</v>
      </c>
      <c r="U41" s="236">
        <f t="shared" si="3"/>
        <v>175</v>
      </c>
      <c r="V41" s="122"/>
      <c r="W41" s="40">
        <v>0</v>
      </c>
      <c r="X41" s="120" t="e">
        <f>W41*#REF!</f>
        <v>#REF!</v>
      </c>
      <c r="Y41" s="122"/>
      <c r="Z41" s="40">
        <v>0</v>
      </c>
      <c r="AA41" s="120" t="e">
        <f>Z41*#REF!</f>
        <v>#REF!</v>
      </c>
      <c r="AB41" s="12"/>
      <c r="AC41" s="40">
        <v>0</v>
      </c>
      <c r="AD41" s="120" t="e">
        <f>AC41*#REF!</f>
        <v>#REF!</v>
      </c>
      <c r="AE41" s="12"/>
      <c r="AF41" s="40">
        <v>0</v>
      </c>
      <c r="AG41" s="120" t="e">
        <f>AF41*#REF!</f>
        <v>#REF!</v>
      </c>
      <c r="AH41" s="12"/>
      <c r="AI41" s="40">
        <v>0</v>
      </c>
      <c r="AJ41" s="120" t="e">
        <f>AI41*#REF!</f>
        <v>#REF!</v>
      </c>
      <c r="AK41" s="12"/>
      <c r="AL41" s="40">
        <v>0</v>
      </c>
      <c r="AM41" s="120" t="e">
        <f>AL41*#REF!</f>
        <v>#REF!</v>
      </c>
      <c r="AN41" s="12"/>
      <c r="AO41" s="40">
        <v>0</v>
      </c>
      <c r="AP41" s="120" t="e">
        <f>AO41*#REF!</f>
        <v>#REF!</v>
      </c>
      <c r="AQ41" s="121">
        <f t="shared" si="4"/>
        <v>350</v>
      </c>
    </row>
    <row r="42" spans="1:43" s="7" customFormat="1" ht="17.25" customHeight="1" thickBot="1" x14ac:dyDescent="0.4">
      <c r="A42" s="264"/>
      <c r="B42" s="266">
        <v>42504</v>
      </c>
      <c r="C42" s="79" t="s">
        <v>47</v>
      </c>
      <c r="D42" s="79" t="s">
        <v>50</v>
      </c>
      <c r="E42" s="79">
        <v>3.5</v>
      </c>
      <c r="F42" s="66">
        <v>50</v>
      </c>
      <c r="G42" s="11" t="s">
        <v>62</v>
      </c>
      <c r="H42" s="84" t="s">
        <v>0</v>
      </c>
      <c r="I42" s="10" t="s">
        <v>63</v>
      </c>
      <c r="J42" s="179" t="s">
        <v>51</v>
      </c>
      <c r="K42" s="180">
        <v>3</v>
      </c>
      <c r="L42" s="181">
        <f t="shared" si="0"/>
        <v>150</v>
      </c>
      <c r="M42" s="107"/>
      <c r="N42" s="46">
        <v>0</v>
      </c>
      <c r="O42" s="99">
        <f t="shared" si="1"/>
        <v>0</v>
      </c>
      <c r="P42" s="216" t="s">
        <v>31</v>
      </c>
      <c r="Q42" s="217">
        <v>3.5</v>
      </c>
      <c r="R42" s="218">
        <f t="shared" si="2"/>
        <v>175</v>
      </c>
      <c r="S42" s="251" t="s">
        <v>31</v>
      </c>
      <c r="T42" s="252">
        <v>3.5</v>
      </c>
      <c r="U42" s="253">
        <f t="shared" si="3"/>
        <v>175</v>
      </c>
      <c r="V42" s="122"/>
      <c r="W42" s="115">
        <v>0</v>
      </c>
      <c r="X42" s="125" t="e">
        <f>W42*#REF!</f>
        <v>#REF!</v>
      </c>
      <c r="Y42" s="122"/>
      <c r="Z42" s="115">
        <v>0</v>
      </c>
      <c r="AA42" s="125" t="e">
        <f>Z42*#REF!</f>
        <v>#REF!</v>
      </c>
      <c r="AB42" s="12"/>
      <c r="AC42" s="115">
        <v>0</v>
      </c>
      <c r="AD42" s="125" t="e">
        <f>AC42*#REF!</f>
        <v>#REF!</v>
      </c>
      <c r="AE42" s="12"/>
      <c r="AF42" s="115">
        <v>0</v>
      </c>
      <c r="AG42" s="125" t="e">
        <f>AF42*#REF!</f>
        <v>#REF!</v>
      </c>
      <c r="AH42" s="12"/>
      <c r="AI42" s="115">
        <v>0</v>
      </c>
      <c r="AJ42" s="125" t="e">
        <f>AI42*#REF!</f>
        <v>#REF!</v>
      </c>
      <c r="AK42" s="12"/>
      <c r="AL42" s="115">
        <v>0</v>
      </c>
      <c r="AM42" s="125" t="e">
        <f>AL42*#REF!</f>
        <v>#REF!</v>
      </c>
      <c r="AN42" s="12"/>
      <c r="AO42" s="115">
        <v>0</v>
      </c>
      <c r="AP42" s="125" t="e">
        <f>AO42*#REF!</f>
        <v>#REF!</v>
      </c>
      <c r="AQ42" s="126">
        <f t="shared" si="4"/>
        <v>500</v>
      </c>
    </row>
    <row r="43" spans="1:43" s="7" customFormat="1" ht="17.25" customHeight="1" thickBot="1" x14ac:dyDescent="0.4">
      <c r="A43" s="264"/>
      <c r="B43" s="267"/>
      <c r="C43" s="80" t="s">
        <v>48</v>
      </c>
      <c r="D43" s="80" t="s">
        <v>46</v>
      </c>
      <c r="E43" s="80">
        <v>3</v>
      </c>
      <c r="F43" s="67">
        <v>50</v>
      </c>
      <c r="G43" s="9" t="s">
        <v>60</v>
      </c>
      <c r="H43" s="84" t="s">
        <v>0</v>
      </c>
      <c r="I43" s="8" t="s">
        <v>2</v>
      </c>
      <c r="J43" s="154"/>
      <c r="K43" s="182">
        <v>0</v>
      </c>
      <c r="L43" s="183">
        <f t="shared" si="0"/>
        <v>0</v>
      </c>
      <c r="M43" s="104"/>
      <c r="N43" s="47">
        <v>0</v>
      </c>
      <c r="O43" s="100">
        <f t="shared" si="1"/>
        <v>0</v>
      </c>
      <c r="P43" s="216" t="s">
        <v>35</v>
      </c>
      <c r="Q43" s="217">
        <v>3</v>
      </c>
      <c r="R43" s="218">
        <f t="shared" si="2"/>
        <v>150</v>
      </c>
      <c r="S43" s="251" t="s">
        <v>35</v>
      </c>
      <c r="T43" s="252">
        <v>3</v>
      </c>
      <c r="U43" s="253">
        <f t="shared" si="3"/>
        <v>150</v>
      </c>
      <c r="V43" s="122"/>
      <c r="W43" s="115">
        <v>0</v>
      </c>
      <c r="X43" s="125" t="e">
        <f>W43*#REF!</f>
        <v>#REF!</v>
      </c>
      <c r="Y43" s="122"/>
      <c r="Z43" s="115">
        <v>0</v>
      </c>
      <c r="AA43" s="125" t="e">
        <f>Z43*#REF!</f>
        <v>#REF!</v>
      </c>
      <c r="AB43" s="12"/>
      <c r="AC43" s="115">
        <v>0</v>
      </c>
      <c r="AD43" s="125" t="e">
        <f>AC43*#REF!</f>
        <v>#REF!</v>
      </c>
      <c r="AE43" s="12"/>
      <c r="AF43" s="115">
        <v>0</v>
      </c>
      <c r="AG43" s="125" t="e">
        <f>AF43*#REF!</f>
        <v>#REF!</v>
      </c>
      <c r="AH43" s="12"/>
      <c r="AI43" s="115">
        <v>0</v>
      </c>
      <c r="AJ43" s="125" t="e">
        <f>AI43*#REF!</f>
        <v>#REF!</v>
      </c>
      <c r="AK43" s="12"/>
      <c r="AL43" s="115">
        <v>0</v>
      </c>
      <c r="AM43" s="125" t="e">
        <f>AL43*#REF!</f>
        <v>#REF!</v>
      </c>
      <c r="AN43" s="12"/>
      <c r="AO43" s="115">
        <v>0</v>
      </c>
      <c r="AP43" s="125" t="e">
        <f>AO43*#REF!</f>
        <v>#REF!</v>
      </c>
      <c r="AQ43" s="126">
        <f t="shared" si="4"/>
        <v>300</v>
      </c>
    </row>
    <row r="44" spans="1:43" ht="17.25" customHeight="1" thickBot="1" x14ac:dyDescent="0.4">
      <c r="A44" s="264"/>
      <c r="B44" s="6">
        <v>42505</v>
      </c>
      <c r="C44" s="52" t="s">
        <v>47</v>
      </c>
      <c r="D44" s="52" t="s">
        <v>44</v>
      </c>
      <c r="E44" s="52">
        <v>3</v>
      </c>
      <c r="F44" s="62">
        <v>50</v>
      </c>
      <c r="G44" s="5" t="s">
        <v>62</v>
      </c>
      <c r="H44" s="51" t="s">
        <v>0</v>
      </c>
      <c r="I44" s="5" t="s">
        <v>1</v>
      </c>
      <c r="J44" s="165"/>
      <c r="K44" s="166">
        <v>0</v>
      </c>
      <c r="L44" s="167">
        <f t="shared" si="0"/>
        <v>0</v>
      </c>
      <c r="M44" s="112"/>
      <c r="N44" s="44">
        <v>0</v>
      </c>
      <c r="O44" s="95">
        <f t="shared" si="1"/>
        <v>0</v>
      </c>
      <c r="P44" s="202" t="s">
        <v>51</v>
      </c>
      <c r="Q44" s="203">
        <v>3</v>
      </c>
      <c r="R44" s="204">
        <f t="shared" si="2"/>
        <v>150</v>
      </c>
      <c r="S44" s="237" t="s">
        <v>51</v>
      </c>
      <c r="T44" s="238">
        <v>3</v>
      </c>
      <c r="U44" s="239">
        <f t="shared" si="3"/>
        <v>150</v>
      </c>
      <c r="V44" s="33"/>
      <c r="W44" s="41">
        <v>0</v>
      </c>
      <c r="X44" s="129" t="e">
        <f>W44*#REF!</f>
        <v>#REF!</v>
      </c>
      <c r="Y44" s="33"/>
      <c r="Z44" s="41">
        <v>0</v>
      </c>
      <c r="AA44" s="129" t="e">
        <f>Z44*#REF!</f>
        <v>#REF!</v>
      </c>
      <c r="AB44" s="130"/>
      <c r="AC44" s="41">
        <v>0</v>
      </c>
      <c r="AD44" s="129" t="e">
        <f>AC44*#REF!</f>
        <v>#REF!</v>
      </c>
      <c r="AE44" s="130"/>
      <c r="AF44" s="41">
        <v>0</v>
      </c>
      <c r="AG44" s="129" t="e">
        <f>AF44*#REF!</f>
        <v>#REF!</v>
      </c>
      <c r="AH44" s="130"/>
      <c r="AI44" s="41">
        <v>0</v>
      </c>
      <c r="AJ44" s="129" t="e">
        <f>AI44*#REF!</f>
        <v>#REF!</v>
      </c>
      <c r="AK44" s="130"/>
      <c r="AL44" s="41">
        <v>0</v>
      </c>
      <c r="AM44" s="129" t="e">
        <f>AL44*#REF!</f>
        <v>#REF!</v>
      </c>
      <c r="AN44" s="130"/>
      <c r="AO44" s="41">
        <v>0</v>
      </c>
      <c r="AP44" s="129" t="e">
        <f>AO44*#REF!</f>
        <v>#REF!</v>
      </c>
      <c r="AQ44" s="131">
        <f t="shared" si="4"/>
        <v>300</v>
      </c>
    </row>
    <row r="45" spans="1:43" s="260" customFormat="1" ht="15" thickBot="1" x14ac:dyDescent="0.4">
      <c r="A45" s="85"/>
      <c r="B45" s="254"/>
      <c r="C45" s="85"/>
      <c r="D45" s="262" t="s">
        <v>94</v>
      </c>
      <c r="E45" s="263">
        <f>SUM(E2:E44)</f>
        <v>236.5</v>
      </c>
      <c r="F45" s="101"/>
      <c r="G45" s="85"/>
      <c r="H45" s="85"/>
      <c r="I45" s="85"/>
      <c r="J45" s="255" t="s">
        <v>95</v>
      </c>
      <c r="K45" s="256">
        <f>SUM(K2:K44)</f>
        <v>51</v>
      </c>
      <c r="L45" s="257">
        <f>SUM(L2:L44)</f>
        <v>2550</v>
      </c>
      <c r="M45" s="85"/>
      <c r="N45" s="258">
        <f>SUM(N2:N44)</f>
        <v>0</v>
      </c>
      <c r="O45" s="259">
        <f>SUM(O2:O44)</f>
        <v>0</v>
      </c>
      <c r="P45" s="255" t="s">
        <v>95</v>
      </c>
      <c r="Q45" s="256">
        <f>SUM(Q2:Q44)</f>
        <v>222</v>
      </c>
      <c r="R45" s="257">
        <f>SUM(R2:R44)</f>
        <v>11100</v>
      </c>
      <c r="S45" s="255" t="s">
        <v>95</v>
      </c>
      <c r="T45" s="256">
        <f>SUM(T2:T44)</f>
        <v>222</v>
      </c>
      <c r="U45" s="257">
        <f>SUM(U2:U44)</f>
        <v>11100</v>
      </c>
      <c r="V45" s="85"/>
      <c r="W45" s="256">
        <f>SUM(W2:W44)</f>
        <v>0</v>
      </c>
      <c r="X45" s="257" t="e">
        <f>SUM(X2:X44)</f>
        <v>#REF!</v>
      </c>
      <c r="Y45" s="85"/>
      <c r="Z45" s="256">
        <f>SUM(Z2:Z44)</f>
        <v>0</v>
      </c>
      <c r="AA45" s="257" t="e">
        <f>SUM(AA2:AA44)</f>
        <v>#REF!</v>
      </c>
      <c r="AB45" s="85"/>
      <c r="AC45" s="256">
        <f>SUM(AC2:AC44)</f>
        <v>0</v>
      </c>
      <c r="AD45" s="257" t="e">
        <f>SUM(AD2:AD44)</f>
        <v>#REF!</v>
      </c>
      <c r="AE45" s="85"/>
      <c r="AF45" s="256">
        <f>SUM(AF2:AF44)</f>
        <v>0</v>
      </c>
      <c r="AG45" s="257" t="e">
        <f>SUM(AG2:AG44)</f>
        <v>#REF!</v>
      </c>
      <c r="AH45" s="85"/>
      <c r="AI45" s="256">
        <f>SUM(AI2:AI44)</f>
        <v>0</v>
      </c>
      <c r="AJ45" s="257" t="e">
        <f>SUM(AJ2:AJ44)</f>
        <v>#REF!</v>
      </c>
      <c r="AK45" s="85"/>
      <c r="AL45" s="256">
        <f>SUM(AL2:AL44)</f>
        <v>0</v>
      </c>
      <c r="AM45" s="257" t="e">
        <f>SUM(AM2:AM44)</f>
        <v>#REF!</v>
      </c>
      <c r="AN45" s="85"/>
      <c r="AO45" s="256">
        <f>SUM(AO2:AO44)</f>
        <v>0</v>
      </c>
      <c r="AP45" s="257" t="e">
        <f>SUM(AP2:AP44)</f>
        <v>#REF!</v>
      </c>
      <c r="AQ45" s="261">
        <f>SUM(AQ2:AQ44)</f>
        <v>24750</v>
      </c>
    </row>
    <row r="46" spans="1:43" x14ac:dyDescent="0.35">
      <c r="F46" s="2"/>
      <c r="K46" s="2"/>
      <c r="L46" s="2"/>
      <c r="N46" s="2"/>
      <c r="O46" s="2"/>
      <c r="Q46" s="2"/>
      <c r="R46" s="2"/>
      <c r="T46" s="2"/>
      <c r="U46" s="2"/>
      <c r="W46" s="2"/>
      <c r="X46" s="2"/>
      <c r="Z46" s="2"/>
      <c r="AA46" s="2"/>
      <c r="AC46" s="2"/>
      <c r="AD46" s="2"/>
      <c r="AF46" s="2"/>
      <c r="AG46" s="2"/>
      <c r="AI46" s="2"/>
      <c r="AJ46" s="2"/>
      <c r="AL46" s="2"/>
      <c r="AM46" s="2"/>
      <c r="AO46" s="2"/>
      <c r="AP46" s="2"/>
      <c r="AQ46" s="2"/>
    </row>
    <row r="47" spans="1:43" x14ac:dyDescent="0.35">
      <c r="F47" s="2"/>
      <c r="K47" s="2"/>
      <c r="L47" s="2"/>
      <c r="N47" s="2"/>
      <c r="O47" s="2"/>
      <c r="Q47" s="2"/>
      <c r="R47" s="2"/>
      <c r="T47" s="2"/>
      <c r="U47" s="2"/>
      <c r="W47" s="2"/>
      <c r="X47" s="2"/>
      <c r="Z47" s="2"/>
      <c r="AA47" s="2"/>
      <c r="AC47" s="2"/>
      <c r="AD47" s="2"/>
      <c r="AF47" s="2"/>
      <c r="AG47" s="2"/>
      <c r="AI47" s="2"/>
      <c r="AJ47" s="2"/>
      <c r="AL47" s="2"/>
      <c r="AM47" s="2"/>
      <c r="AO47" s="2"/>
      <c r="AP47" s="2"/>
      <c r="AQ47" s="2"/>
    </row>
    <row r="48" spans="1:43" x14ac:dyDescent="0.35">
      <c r="F48" s="2"/>
      <c r="K48" s="2"/>
      <c r="L48" s="2"/>
      <c r="N48" s="2"/>
      <c r="O48" s="2"/>
      <c r="Q48" s="2"/>
      <c r="R48" s="2"/>
      <c r="T48" s="2"/>
      <c r="U48" s="2"/>
      <c r="W48" s="2"/>
      <c r="X48" s="2"/>
      <c r="Z48" s="2"/>
      <c r="AA48" s="2"/>
      <c r="AC48" s="2"/>
      <c r="AD48" s="2"/>
      <c r="AF48" s="2"/>
      <c r="AG48" s="2"/>
      <c r="AI48" s="2"/>
      <c r="AJ48" s="2"/>
      <c r="AL48" s="2"/>
      <c r="AM48" s="2"/>
      <c r="AO48" s="2"/>
      <c r="AP48" s="2"/>
      <c r="AQ48" s="2"/>
    </row>
    <row r="49" spans="6:43" x14ac:dyDescent="0.35">
      <c r="F49" s="2"/>
      <c r="K49" s="2"/>
      <c r="L49" s="2"/>
      <c r="N49" s="2"/>
      <c r="O49" s="2"/>
      <c r="Q49" s="2"/>
      <c r="R49" s="2"/>
      <c r="T49" s="2"/>
      <c r="U49" s="2"/>
      <c r="W49" s="2"/>
      <c r="X49" s="2"/>
      <c r="Z49" s="2"/>
      <c r="AA49" s="2"/>
      <c r="AC49" s="2"/>
      <c r="AD49" s="2"/>
      <c r="AF49" s="2"/>
      <c r="AG49" s="2"/>
      <c r="AI49" s="2"/>
      <c r="AJ49" s="2"/>
      <c r="AL49" s="2"/>
      <c r="AM49" s="2"/>
      <c r="AO49" s="2"/>
      <c r="AP49" s="2"/>
      <c r="AQ49" s="2"/>
    </row>
    <row r="50" spans="6:43" x14ac:dyDescent="0.35">
      <c r="F50" s="2"/>
      <c r="K50" s="2"/>
      <c r="L50" s="2"/>
      <c r="N50" s="2"/>
      <c r="O50" s="2"/>
      <c r="Q50" s="2"/>
      <c r="R50" s="2"/>
      <c r="T50" s="2"/>
      <c r="U50" s="2"/>
      <c r="W50" s="2"/>
      <c r="X50" s="2"/>
      <c r="Z50" s="2"/>
      <c r="AA50" s="2"/>
      <c r="AC50" s="2"/>
      <c r="AD50" s="2"/>
      <c r="AF50" s="2"/>
      <c r="AG50" s="2"/>
      <c r="AI50" s="2"/>
      <c r="AJ50" s="2"/>
      <c r="AL50" s="2"/>
      <c r="AM50" s="2"/>
      <c r="AO50" s="2"/>
      <c r="AP50" s="2"/>
      <c r="AQ50" s="2"/>
    </row>
    <row r="51" spans="6:43" x14ac:dyDescent="0.35">
      <c r="AO51" s="2"/>
      <c r="AP51" s="2"/>
    </row>
    <row r="52" spans="6:43" x14ac:dyDescent="0.35">
      <c r="AO52" s="2"/>
      <c r="AP52" s="2"/>
    </row>
    <row r="53" spans="6:43" x14ac:dyDescent="0.35">
      <c r="AO53" s="2"/>
      <c r="AP53" s="2"/>
    </row>
    <row r="54" spans="6:43" x14ac:dyDescent="0.35">
      <c r="AO54" s="2"/>
      <c r="AP54" s="2"/>
    </row>
    <row r="55" spans="6:43" x14ac:dyDescent="0.35">
      <c r="AO55" s="2"/>
      <c r="AP55" s="2"/>
    </row>
    <row r="56" spans="6:43" x14ac:dyDescent="0.35">
      <c r="AO56" s="2"/>
      <c r="AP56" s="2"/>
    </row>
    <row r="57" spans="6:43" x14ac:dyDescent="0.35">
      <c r="AO57" s="2"/>
      <c r="AP57" s="2"/>
    </row>
  </sheetData>
  <mergeCells count="12">
    <mergeCell ref="A2:A4"/>
    <mergeCell ref="C1:D1"/>
    <mergeCell ref="A37:A44"/>
    <mergeCell ref="A29:A36"/>
    <mergeCell ref="A5:A10"/>
    <mergeCell ref="B30:B31"/>
    <mergeCell ref="B42:B43"/>
    <mergeCell ref="B38:B39"/>
    <mergeCell ref="B34:B35"/>
    <mergeCell ref="A11:A16"/>
    <mergeCell ref="A17:A22"/>
    <mergeCell ref="A23:A28"/>
  </mergeCells>
  <printOptions horizontalCentered="1"/>
  <pageMargins left="0.19685039370078741" right="0.19685039370078741" top="1.1811023622047245" bottom="0.39370078740157483" header="0.39370078740157483" footer="0.19685039370078741"/>
  <pageSetup paperSize="5" scale="70" orientation="landscape" cellComments="asDisplayed" r:id="rId1"/>
  <headerFooter>
    <oddHeader xml:space="preserve">&amp;L
&amp;G
&amp;C&amp;"-,Bold"&amp;14INTERPRETER SCHEDULE AND COSTING
&amp;12REHEARSALS | TECH |PERFORMANCE
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Reh | Tech | Perf</vt:lpstr>
      <vt:lpstr>'Reh | Tech | Perf'!Print_Area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K8Ann Vandermeer</dc:creator>
  <cp:lastModifiedBy>Kate Ann Vandermeer</cp:lastModifiedBy>
  <cp:lastPrinted>2016-07-05T21:08:51Z</cp:lastPrinted>
  <dcterms:created xsi:type="dcterms:W3CDTF">2016-01-10T19:02:41Z</dcterms:created>
  <dcterms:modified xsi:type="dcterms:W3CDTF">2016-07-05T21:09:06Z</dcterms:modified>
</cp:coreProperties>
</file>